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fnma-my.sharepoint.com/personal/a8urjr_fanniemae_com/Documents/STAR/2026/Successfully Managing/"/>
    </mc:Choice>
  </mc:AlternateContent>
  <xr:revisionPtr revIDLastSave="2" documentId="8_{26BC9A65-7EE5-42D9-B372-F10C1F31C0E2}" xr6:coauthVersionLast="47" xr6:coauthVersionMax="47" xr10:uidLastSave="{711D55BF-95CA-409F-B663-5578A05B679E}"/>
  <bookViews>
    <workbookView xWindow="-30828" yWindow="-108" windowWidth="30936" windowHeight="16776" tabRatio="913" xr2:uid="{00000000-000D-0000-FFFF-FFFF00000000}"/>
  </bookViews>
  <sheets>
    <sheet name="MORA Introduction" sheetId="12" r:id="rId1"/>
    <sheet name="MORA Procedures" sheetId="61" r:id="rId2"/>
    <sheet name="MORA PRE-REVIEW QUEST" sheetId="48" r:id="rId3"/>
    <sheet name="OOSP" sheetId="46" r:id="rId4"/>
    <sheet name="OOSP People Mgmt Questionnaire" sheetId="60" r:id="rId5"/>
    <sheet name="Post-Closing QC FILES" sheetId="50" r:id="rId6"/>
    <sheet name="HomeStyle FILES" sheetId="43" r:id="rId7"/>
    <sheet name="Project Management Files" sheetId="38" r:id="rId8"/>
    <sheet name="Data Delivery Files" sheetId="39" r:id="rId9"/>
    <sheet name="Broker Production Files" sheetId="40" r:id="rId10"/>
    <sheet name="Correspondent Production Files" sheetId="41" r:id="rId11"/>
    <sheet name="Funded Loans Report" sheetId="63" r:id="rId12"/>
    <sheet name="Fidelity Bond" sheetId="54" r:id="rId13"/>
    <sheet name="Validation Tab" sheetId="58" state="hidden" r:id="rId14"/>
    <sheet name="Data Entry HIDE" sheetId="36" r:id="rId15"/>
  </sheets>
  <definedNames>
    <definedName name="_xlnm._FilterDatabase" localSheetId="1" hidden="1">'MORA Procedures'!$A$4:$I$4</definedName>
    <definedName name="_xlnm._FilterDatabase" localSheetId="3" hidden="1">OOSP!$A$4:$P$21</definedName>
    <definedName name="_xlnm._FilterDatabase" localSheetId="5" hidden="1">'Post-Closing QC FILES'!$A$19:$L$39</definedName>
    <definedName name="_xlnm._FilterDatabase" localSheetId="7" hidden="1">'Project Management Files'!$A$9:$L$19</definedName>
    <definedName name="Appeals" localSheetId="14">#REF!</definedName>
    <definedName name="Appeals" localSheetId="0">#REF!</definedName>
    <definedName name="Appeals" localSheetId="2">#REF!</definedName>
    <definedName name="Appeals" localSheetId="3">#REF!</definedName>
    <definedName name="Appeals" localSheetId="5">#REF!</definedName>
    <definedName name="Bankruptcy" localSheetId="9">#REF!</definedName>
    <definedName name="Bankruptcy" localSheetId="10">#REF!</definedName>
    <definedName name="Bankruptcy" localSheetId="8">#REF!</definedName>
    <definedName name="Bankruptcy" localSheetId="14">#REF!</definedName>
    <definedName name="Bankruptcy" localSheetId="6">#REF!</definedName>
    <definedName name="Bankruptcy" localSheetId="0">#REF!</definedName>
    <definedName name="Bankruptcy" localSheetId="2">#REF!</definedName>
    <definedName name="Bankruptcy" localSheetId="3">#REF!</definedName>
    <definedName name="Bankruptcy" localSheetId="5">#REF!</definedName>
    <definedName name="Bankruptcy" localSheetId="7">#REF!</definedName>
    <definedName name="Current">#REF!</definedName>
    <definedName name="Default_Related_Legal_Services" localSheetId="9">#REF!</definedName>
    <definedName name="Default_Related_Legal_Services" localSheetId="10">#REF!</definedName>
    <definedName name="Default_Related_Legal_Services" localSheetId="8">#REF!</definedName>
    <definedName name="Default_Related_Legal_Services" localSheetId="14">#REF!</definedName>
    <definedName name="Default_Related_Legal_Services" localSheetId="6">#REF!</definedName>
    <definedName name="Default_Related_Legal_Services" localSheetId="0">#REF!</definedName>
    <definedName name="Default_Related_Legal_Services" localSheetId="2">#REF!</definedName>
    <definedName name="Default_Related_Legal_Services" localSheetId="3">#REF!</definedName>
    <definedName name="Default_Related_Legal_Services" localSheetId="5">#REF!</definedName>
    <definedName name="Default_Related_Legal_Services" localSheetId="7">#REF!</definedName>
    <definedName name="Delinquency_Servicing" localSheetId="9">#REF!</definedName>
    <definedName name="Delinquency_Servicing" localSheetId="10">#REF!</definedName>
    <definedName name="Delinquency_Servicing" localSheetId="8">#REF!</definedName>
    <definedName name="Delinquency_Servicing" localSheetId="14">#REF!</definedName>
    <definedName name="Delinquency_Servicing" localSheetId="6">#REF!</definedName>
    <definedName name="Delinquency_Servicing" localSheetId="0">#REF!</definedName>
    <definedName name="Delinquency_Servicing" localSheetId="2">#REF!</definedName>
    <definedName name="Delinquency_Servicing" localSheetId="3">#REF!</definedName>
    <definedName name="Delinquency_Servicing" localSheetId="5">#REF!</definedName>
    <definedName name="Delinquency_Servicing" localSheetId="7">#REF!</definedName>
    <definedName name="Escalated_Cases" localSheetId="9">#REF!</definedName>
    <definedName name="Escalated_Cases" localSheetId="10">#REF!</definedName>
    <definedName name="Escalated_Cases" localSheetId="8">#REF!</definedName>
    <definedName name="Escalated_Cases" localSheetId="14">#REF!</definedName>
    <definedName name="Escalated_Cases" localSheetId="6">#REF!</definedName>
    <definedName name="Escalated_Cases" localSheetId="0">#REF!</definedName>
    <definedName name="Escalated_Cases" localSheetId="2">#REF!</definedName>
    <definedName name="Escalated_Cases" localSheetId="3">#REF!</definedName>
    <definedName name="Escalated_Cases" localSheetId="5">#REF!</definedName>
    <definedName name="Escalated_Cases" localSheetId="7">#REF!</definedName>
    <definedName name="FBEO">#REF!</definedName>
    <definedName name="Fidelity_Bond" localSheetId="9">#REF!</definedName>
    <definedName name="Fidelity_Bond" localSheetId="10">#REF!</definedName>
    <definedName name="Fidelity_Bond" localSheetId="8">#REF!</definedName>
    <definedName name="Fidelity_Bond" localSheetId="14">#REF!</definedName>
    <definedName name="Fidelity_Bond" localSheetId="6">#REF!</definedName>
    <definedName name="Fidelity_Bond" localSheetId="0">#REF!</definedName>
    <definedName name="Fidelity_Bond" localSheetId="2">#REF!</definedName>
    <definedName name="Fidelity_Bond" localSheetId="3">#REF!</definedName>
    <definedName name="Fidelity_Bond" localSheetId="5">#REF!</definedName>
    <definedName name="Fidelity_Bond" localSheetId="7">#REF!</definedName>
    <definedName name="Forbearance_and_Repayment_Plans" localSheetId="14">#REF!</definedName>
    <definedName name="Forbearance_and_Repayment_Plans" localSheetId="0">#REF!</definedName>
    <definedName name="Forbearance_and_Repayment_Plans" localSheetId="2">#REF!</definedName>
    <definedName name="Forbearance_and_Repayment_Plans" localSheetId="3">#REF!</definedName>
    <definedName name="Forbearance_and_Repayment_Plans" localSheetId="5">#REF!</definedName>
    <definedName name="Foreclosure" localSheetId="14">#REF!</definedName>
    <definedName name="Foreclosure" localSheetId="0">#REF!</definedName>
    <definedName name="Foreclosure" localSheetId="2">#REF!</definedName>
    <definedName name="Foreclosure" localSheetId="3">#REF!</definedName>
    <definedName name="Foreclosure" localSheetId="5">#REF!</definedName>
    <definedName name="Hazard_Ins_Loss_Drafts" localSheetId="9">#REF!</definedName>
    <definedName name="Hazard_Ins_Loss_Drafts" localSheetId="10">#REF!</definedName>
    <definedName name="Hazard_Ins_Loss_Drafts" localSheetId="8">#REF!</definedName>
    <definedName name="Hazard_Ins_Loss_Drafts" localSheetId="14">#REF!</definedName>
    <definedName name="Hazard_Ins_Loss_Drafts" localSheetId="6">#REF!</definedName>
    <definedName name="Hazard_Ins_Loss_Drafts" localSheetId="0">#REF!</definedName>
    <definedName name="Hazard_Ins_Loss_Drafts" localSheetId="2">#REF!</definedName>
    <definedName name="Hazard_Ins_Loss_Drafts" localSheetId="3">#REF!</definedName>
    <definedName name="Hazard_Ins_Loss_Drafts" localSheetId="5">#REF!</definedName>
    <definedName name="Hazard_Ins_Loss_Drafts" localSheetId="7">#REF!</definedName>
    <definedName name="Issue_Query">#REF!</definedName>
    <definedName name="KH">#REF!</definedName>
    <definedName name="Liquidations" localSheetId="9">'Broker Production Files'!#REF!</definedName>
    <definedName name="Liquidations" localSheetId="10">'Correspondent Production Files'!#REF!</definedName>
    <definedName name="Liquidations" localSheetId="8">'Data Delivery Files'!#REF!</definedName>
    <definedName name="Liquidations" localSheetId="14">#REF!</definedName>
    <definedName name="Liquidations" localSheetId="6">'HomeStyle FILES'!#REF!</definedName>
    <definedName name="Liquidations" localSheetId="0">#REF!</definedName>
    <definedName name="Liquidations" localSheetId="2">#REF!</definedName>
    <definedName name="Liquidations" localSheetId="3">#REF!</definedName>
    <definedName name="Liquidations" localSheetId="5">'Post-Closing QC FILES'!#REF!</definedName>
    <definedName name="Liquidations" localSheetId="7">'Project Management Files'!#REF!</definedName>
    <definedName name="Modifications" localSheetId="14">#REF!</definedName>
    <definedName name="Modifications" localSheetId="0">#REF!</definedName>
    <definedName name="Modifications" localSheetId="2">#REF!</definedName>
    <definedName name="Modifications" localSheetId="3">#REF!</definedName>
    <definedName name="Modifications" localSheetId="5">#REF!</definedName>
    <definedName name="ORGANIZATIONAL" localSheetId="9">#REF!</definedName>
    <definedName name="ORGANIZATIONAL" localSheetId="10">#REF!</definedName>
    <definedName name="ORGANIZATIONAL" localSheetId="8">#REF!</definedName>
    <definedName name="ORGANIZATIONAL" localSheetId="6">#REF!</definedName>
    <definedName name="ORGANIZATIONAL" localSheetId="0">#REF!</definedName>
    <definedName name="ORGANIZATIONAL" localSheetId="2">#REF!</definedName>
    <definedName name="ORGANIZATIONAL" localSheetId="3">#REF!</definedName>
    <definedName name="ORGANIZATIONAL" localSheetId="5">#REF!</definedName>
    <definedName name="ORGANIZATIONAL" localSheetId="7">#REF!</definedName>
    <definedName name="Payoff" localSheetId="14">#REF!</definedName>
    <definedName name="Payoff" localSheetId="0">#REF!</definedName>
    <definedName name="Payoff" localSheetId="2">#REF!</definedName>
    <definedName name="Payoff" localSheetId="3">#REF!</definedName>
    <definedName name="Payoff" localSheetId="5">#REF!</definedName>
    <definedName name="_xlnm.Print_Area" localSheetId="6">'HomeStyle FILES'!$A$1:$E$24</definedName>
    <definedName name="_xlnm.Print_Area" localSheetId="2">'MORA PRE-REVIEW QUEST'!$A$1:$P$24</definedName>
    <definedName name="_xlnm.Print_Area" localSheetId="5">'Post-Closing QC FILES'!$A$1:$E$38</definedName>
    <definedName name="_xlnm.Print_Titles" localSheetId="3">OOSP!$1:$3</definedName>
    <definedName name="qryExportToExcel" localSheetId="9">#REF!</definedName>
    <definedName name="qryExportToExcel" localSheetId="10">#REF!</definedName>
    <definedName name="qryExportToExcel" localSheetId="8">#REF!</definedName>
    <definedName name="qryExportToExcel" localSheetId="14">#REF!</definedName>
    <definedName name="qryExportToExcel" localSheetId="6">#REF!</definedName>
    <definedName name="qryExportToExcel" localSheetId="0">#REF!</definedName>
    <definedName name="qryExportToExcel" localSheetId="2">#REF!</definedName>
    <definedName name="qryExportToExcel" localSheetId="3">#REF!</definedName>
    <definedName name="qryExportToExcel" localSheetId="5">#REF!</definedName>
    <definedName name="qryExportToExcel" localSheetId="7">#REF!</definedName>
    <definedName name="Rate_and_Payment_changes_ARMS" localSheetId="9">#REF!</definedName>
    <definedName name="Rate_and_Payment_changes_ARMS" localSheetId="10">#REF!</definedName>
    <definedName name="Rate_and_Payment_changes_ARMS" localSheetId="8">#REF!</definedName>
    <definedName name="Rate_and_Payment_changes_ARMS" localSheetId="14">#REF!</definedName>
    <definedName name="Rate_and_Payment_changes_ARMS" localSheetId="6">#REF!</definedName>
    <definedName name="Rate_and_Payment_changes_ARMS" localSheetId="0">#REF!</definedName>
    <definedName name="Rate_and_Payment_changes_ARMS" localSheetId="2">#REF!</definedName>
    <definedName name="Rate_and_Payment_changes_ARMS" localSheetId="3">#REF!</definedName>
    <definedName name="Rate_and_Payment_changes_ARMS" localSheetId="5">#REF!</definedName>
    <definedName name="Rate_and_Payment_changes_ARMS" localSheetId="7">#REF!</definedName>
    <definedName name="SCRA_Rate_Reduction" localSheetId="9">#REF!</definedName>
    <definedName name="SCRA_Rate_Reduction" localSheetId="10">#REF!</definedName>
    <definedName name="SCRA_Rate_Reduction" localSheetId="8">#REF!</definedName>
    <definedName name="SCRA_Rate_Reduction" localSheetId="14">#REF!</definedName>
    <definedName name="SCRA_Rate_Reduction" localSheetId="6">#REF!</definedName>
    <definedName name="SCRA_Rate_Reduction" localSheetId="0">#REF!</definedName>
    <definedName name="SCRA_Rate_Reduction" localSheetId="2">#REF!</definedName>
    <definedName name="SCRA_Rate_Reduction" localSheetId="3">#REF!</definedName>
    <definedName name="SCRA_Rate_Reduction" localSheetId="5">#REF!</definedName>
    <definedName name="SCRA_Rate_Reduction" localSheetId="7">#REF!</definedName>
    <definedName name="ServicerResponse" localSheetId="6">#REF!</definedName>
    <definedName name="ServicerResponse" localSheetId="2">#REF!</definedName>
    <definedName name="ServicerResponse" localSheetId="3">OOSP!$P$4:$P$5</definedName>
    <definedName name="ServicerResponse" localSheetId="5">#REF!</definedName>
    <definedName name="tblQuestions" localSheetId="9">#REF!</definedName>
    <definedName name="tblQuestions" localSheetId="10">#REF!</definedName>
    <definedName name="tblQuestions" localSheetId="8">#REF!</definedName>
    <definedName name="tblQuestions" localSheetId="14">#REF!</definedName>
    <definedName name="tblQuestions" localSheetId="6">#REF!</definedName>
    <definedName name="tblQuestions" localSheetId="0">#REF!</definedName>
    <definedName name="tblQuestions" localSheetId="2">#REF!</definedName>
    <definedName name="tblQuestions" localSheetId="3">#REF!</definedName>
    <definedName name="tblQuestions" localSheetId="5">#REF!</definedName>
    <definedName name="tblQuestions" localSheetId="7">#REF!</definedName>
    <definedName name="Testpaper">#REF!</definedName>
    <definedName name="TI_Escrow" localSheetId="9">#REF!</definedName>
    <definedName name="TI_Escrow" localSheetId="10">#REF!</definedName>
    <definedName name="TI_Escrow" localSheetId="8">#REF!</definedName>
    <definedName name="TI_Escrow" localSheetId="14">#REF!</definedName>
    <definedName name="TI_Escrow" localSheetId="6">#REF!</definedName>
    <definedName name="TI_Escrow" localSheetId="0">#REF!</definedName>
    <definedName name="TI_Escrow" localSheetId="2">#REF!</definedName>
    <definedName name="TI_Escrow" localSheetId="3">#REF!</definedName>
    <definedName name="TI_Escrow" localSheetId="5">#REF!</definedName>
    <definedName name="TI_Escrow" localSheetId="7">#REF!</definedName>
    <definedName name="VALIDRESPONSE" localSheetId="9">#REF!</definedName>
    <definedName name="VALIDRESPONSE" localSheetId="10">#REF!</definedName>
    <definedName name="VALIDRESPONSE" localSheetId="8">#REF!</definedName>
    <definedName name="VALIDRESPONSE" localSheetId="14">#REF!</definedName>
    <definedName name="VALIDRESPONSE" localSheetId="6">#REF!</definedName>
    <definedName name="VALIDRESPONSE" localSheetId="0">#REF!</definedName>
    <definedName name="VALIDRESPONSE" localSheetId="2">#REF!</definedName>
    <definedName name="VALIDRESPONSE" localSheetId="3">#REF!</definedName>
    <definedName name="VALIDRESPONSE" localSheetId="5">#REF!</definedName>
    <definedName name="VALIDRESPONSE" localSheetId="7">#REF!</definedName>
    <definedName name="Validresponses" localSheetId="14">#REF!</definedName>
    <definedName name="Validresponses" localSheetId="0">#REF!</definedName>
    <definedName name="Validresponses" localSheetId="2">#REF!</definedName>
    <definedName name="Validresponses" localSheetId="3">#REF!</definedName>
    <definedName name="xxx" localSheetId="9">#REF!</definedName>
    <definedName name="xxx" localSheetId="10">#REF!</definedName>
    <definedName name="xxx" localSheetId="8">#REF!</definedName>
    <definedName name="xxx" localSheetId="14">#REF!</definedName>
    <definedName name="xxx" localSheetId="6">#REF!</definedName>
    <definedName name="xxx" localSheetId="0">#REF!</definedName>
    <definedName name="xxx" localSheetId="2">#REF!</definedName>
    <definedName name="xxx" localSheetId="3">#REF!</definedName>
    <definedName name="xxx" localSheetId="5">#REF!</definedName>
    <definedName name="xxx" localSheetId="7">#REF!</definedName>
    <definedName name="xxxxxxxx" localSheetId="9">#REF!</definedName>
    <definedName name="xxxxxxxx" localSheetId="10">#REF!</definedName>
    <definedName name="xxxxxxxx" localSheetId="8">#REF!</definedName>
    <definedName name="xxxxxxxx" localSheetId="6">#REF!</definedName>
    <definedName name="xxxxxxxx" localSheetId="0">#REF!</definedName>
    <definedName name="xxxxxxxx" localSheetId="2">#REF!</definedName>
    <definedName name="xxxxxxxx" localSheetId="3">#REF!</definedName>
    <definedName name="xxxxxxxx" localSheetId="5">#REF!</definedName>
    <definedName name="xxxxxxxx" localSheetId="7">#REF!</definedName>
    <definedName name="xxxxxxxxxxxxxx" localSheetId="9">#REF!</definedName>
    <definedName name="xxxxxxxxxxxxxx" localSheetId="10">#REF!</definedName>
    <definedName name="xxxxxxxxxxxxxx" localSheetId="8">#REF!</definedName>
    <definedName name="xxxxxxxxxxxxxx" localSheetId="6">#REF!</definedName>
    <definedName name="xxxxxxxxxxxxxx" localSheetId="0">#REF!</definedName>
    <definedName name="xxxxxxxxxxxxxx" localSheetId="2">#REF!</definedName>
    <definedName name="xxxxxxxxxxxxxx" localSheetId="3">#REF!</definedName>
    <definedName name="xxxxxxxxxxxxxx" localSheetId="5">#REF!</definedName>
    <definedName name="xxxxxxxxxxxxxx" localSheetId="7">#REF!</definedName>
    <definedName name="xxxxxxxxxxxxxxxx" localSheetId="9">#REF!</definedName>
    <definedName name="xxxxxxxxxxxxxxxx" localSheetId="10">#REF!</definedName>
    <definedName name="xxxxxxxxxxxxxxxx" localSheetId="8">#REF!</definedName>
    <definedName name="xxxxxxxxxxxxxxxx" localSheetId="6">#REF!</definedName>
    <definedName name="xxxxxxxxxxxxxxxx" localSheetId="0">#REF!</definedName>
    <definedName name="xxxxxxxxxxxxxxxx" localSheetId="2">#REF!</definedName>
    <definedName name="xxxxxxxxxxxxxxxx" localSheetId="3">#REF!</definedName>
    <definedName name="xxxxxxxxxxxxxxxx" localSheetId="5">#REF!</definedName>
    <definedName name="xxxxxxxxxxxxxxxx" localSheetId="7">#REF!</definedName>
    <definedName name="xxxxxxxxxxxxxxxxx" localSheetId="9">#REF!</definedName>
    <definedName name="xxxxxxxxxxxxxxxxx" localSheetId="10">#REF!</definedName>
    <definedName name="xxxxxxxxxxxxxxxxx" localSheetId="8">#REF!</definedName>
    <definedName name="xxxxxxxxxxxxxxxxx" localSheetId="6">#REF!</definedName>
    <definedName name="xxxxxxxxxxxxxxxxx" localSheetId="0">#REF!</definedName>
    <definedName name="xxxxxxxxxxxxxxxxx" localSheetId="2">#REF!</definedName>
    <definedName name="xxxxxxxxxxxxxxxxx" localSheetId="3">#REF!</definedName>
    <definedName name="xxxxxxxxxxxxxxxxx" localSheetId="5">#REF!</definedName>
    <definedName name="xxxxxxxxxxxxxxxxx" localSheetId="7">#REF!</definedName>
    <definedName name="xxxxxxxxxxxxxxxxxxxx" localSheetId="9">#REF!</definedName>
    <definedName name="xxxxxxxxxxxxxxxxxxxx" localSheetId="10">#REF!</definedName>
    <definedName name="xxxxxxxxxxxxxxxxxxxx" localSheetId="8">#REF!</definedName>
    <definedName name="xxxxxxxxxxxxxxxxxxxx" localSheetId="6">#REF!</definedName>
    <definedName name="xxxxxxxxxxxxxxxxxxxx" localSheetId="0">#REF!</definedName>
    <definedName name="xxxxxxxxxxxxxxxxxxxx" localSheetId="2">#REF!</definedName>
    <definedName name="xxxxxxxxxxxxxxxxxxxx" localSheetId="3">#REF!</definedName>
    <definedName name="xxxxxxxxxxxxxxxxxxxx" localSheetId="5">#REF!</definedName>
    <definedName name="xxxxxxxxxxxxxxxxxxxx" localSheetId="7">#REF!</definedName>
    <definedName name="xxxxxxxxxxxxxxxxxxxxxxx" localSheetId="9">#REF!</definedName>
    <definedName name="xxxxxxxxxxxxxxxxxxxxxxx" localSheetId="10">#REF!</definedName>
    <definedName name="xxxxxxxxxxxxxxxxxxxxxxx" localSheetId="8">#REF!</definedName>
    <definedName name="xxxxxxxxxxxxxxxxxxxxxxx" localSheetId="6">#REF!</definedName>
    <definedName name="xxxxxxxxxxxxxxxxxxxxxxx" localSheetId="0">#REF!</definedName>
    <definedName name="xxxxxxxxxxxxxxxxxxxxxxx" localSheetId="2">#REF!</definedName>
    <definedName name="xxxxxxxxxxxxxxxxxxxxxxx" localSheetId="3">#REF!</definedName>
    <definedName name="xxxxxxxxxxxxxxxxxxxxxxx" localSheetId="5">#REF!</definedName>
    <definedName name="xxxxxxxxxxxxxxxxxxxxxxx" localSheetId="7">#REF!</definedName>
    <definedName name="xxxxxxxxxxxxxxxxxxxxxxxxxx" localSheetId="9">#REF!</definedName>
    <definedName name="xxxxxxxxxxxxxxxxxxxxxxxxxx" localSheetId="10">#REF!</definedName>
    <definedName name="xxxxxxxxxxxxxxxxxxxxxxxxxx" localSheetId="8">#REF!</definedName>
    <definedName name="xxxxxxxxxxxxxxxxxxxxxxxxxx" localSheetId="6">#REF!</definedName>
    <definedName name="xxxxxxxxxxxxxxxxxxxxxxxxxx" localSheetId="0">#REF!</definedName>
    <definedName name="xxxxxxxxxxxxxxxxxxxxxxxxxx" localSheetId="2">#REF!</definedName>
    <definedName name="xxxxxxxxxxxxxxxxxxxxxxxxxx" localSheetId="3">#REF!</definedName>
    <definedName name="xxxxxxxxxxxxxxxxxxxxxxxxxx" localSheetId="5">#REF!</definedName>
    <definedName name="xxxxxxxxxxxxxxxxxxxxxxxxxx" localSheetId="7">#REF!</definedName>
    <definedName name="xxxxxxxxxxxxxxxxxxxxxxxxxxxxxx" localSheetId="9">#REF!</definedName>
    <definedName name="xxxxxxxxxxxxxxxxxxxxxxxxxxxxxx" localSheetId="10">#REF!</definedName>
    <definedName name="xxxxxxxxxxxxxxxxxxxxxxxxxxxxxx" localSheetId="8">#REF!</definedName>
    <definedName name="xxxxxxxxxxxxxxxxxxxxxxxxxxxxxx" localSheetId="6">#REF!</definedName>
    <definedName name="xxxxxxxxxxxxxxxxxxxxxxxxxxxxxx" localSheetId="0">#REF!</definedName>
    <definedName name="xxxxxxxxxxxxxxxxxxxxxxxxxxxxxx" localSheetId="2">#REF!</definedName>
    <definedName name="xxxxxxxxxxxxxxxxxxxxxxxxxxxxxx" localSheetId="3">#REF!</definedName>
    <definedName name="xxxxxxxxxxxxxxxxxxxxxxxxxxxxxx" localSheetId="5">#REF!</definedName>
    <definedName name="xxxxxxxxxxxxxxxxxxxxxxxxxxxxxx" localSheetId="7">#REF!</definedName>
    <definedName name="YES" localSheetId="9">#REF!</definedName>
    <definedName name="YES" localSheetId="10">#REF!</definedName>
    <definedName name="YES" localSheetId="8">#REF!</definedName>
    <definedName name="YES" localSheetId="14">#REF!</definedName>
    <definedName name="YES" localSheetId="6">#REF!</definedName>
    <definedName name="YES" localSheetId="0">#REF!</definedName>
    <definedName name="YES" localSheetId="2">#REF!</definedName>
    <definedName name="YES" localSheetId="3">#REF!</definedName>
    <definedName name="YES" localSheetId="5">#REF!</definedName>
    <definedName name="YES" localSheetId="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50" l="1"/>
  <c r="G13" i="63"/>
  <c r="F13" i="63"/>
  <c r="E13" i="63"/>
  <c r="D13" i="63"/>
  <c r="C13" i="63"/>
  <c r="A15" i="12" l="1"/>
  <c r="E20" i="50"/>
  <c r="E20" i="12"/>
  <c r="D20" i="12"/>
  <c r="C10" i="58" l="1"/>
  <c r="C8" i="58"/>
  <c r="C6" i="58"/>
  <c r="B9" i="40" l="1"/>
  <c r="C7" i="39"/>
  <c r="C8" i="39"/>
  <c r="C9" i="39"/>
  <c r="C10" i="39"/>
  <c r="C11" i="39"/>
  <c r="C12" i="39"/>
  <c r="C13" i="39"/>
  <c r="C14" i="39"/>
  <c r="C15" i="39"/>
  <c r="C16" i="39"/>
  <c r="C11" i="58" l="1"/>
  <c r="C14" i="58"/>
  <c r="C13" i="58"/>
  <c r="C12" i="58"/>
  <c r="C9" i="58"/>
  <c r="C7" i="58"/>
  <c r="C15" i="58"/>
  <c r="B4" i="63"/>
  <c r="C3" i="61"/>
  <c r="C10" i="41"/>
  <c r="C11" i="41"/>
  <c r="C12" i="41"/>
  <c r="C13" i="41"/>
  <c r="C9" i="41"/>
  <c r="C10" i="40"/>
  <c r="C11" i="40"/>
  <c r="C12" i="40"/>
  <c r="C13" i="40"/>
  <c r="B10" i="40"/>
  <c r="B11" i="40"/>
  <c r="B12" i="40"/>
  <c r="B13" i="40"/>
  <c r="C9" i="40"/>
  <c r="B10" i="41"/>
  <c r="B11" i="41"/>
  <c r="B12" i="41"/>
  <c r="B13" i="41"/>
  <c r="B9" i="41"/>
  <c r="B18" i="38"/>
  <c r="G19" i="38" s="1"/>
  <c r="B16" i="38"/>
  <c r="G17" i="38" s="1"/>
  <c r="B14" i="38"/>
  <c r="G14" i="38" s="1"/>
  <c r="B12" i="38"/>
  <c r="G13" i="38" s="1"/>
  <c r="B10" i="38"/>
  <c r="G10" i="38" s="1"/>
  <c r="B21" i="43"/>
  <c r="F21" i="43" s="1"/>
  <c r="B22" i="43"/>
  <c r="F22" i="43" s="1"/>
  <c r="B23" i="43"/>
  <c r="F23" i="43" s="1"/>
  <c r="B24" i="43"/>
  <c r="F24" i="43" s="1"/>
  <c r="B25" i="43"/>
  <c r="F25" i="43" s="1"/>
  <c r="B26" i="43"/>
  <c r="F26" i="43" s="1"/>
  <c r="B27" i="43"/>
  <c r="F27" i="43" s="1"/>
  <c r="B28" i="43"/>
  <c r="F28" i="43" s="1"/>
  <c r="B29" i="43"/>
  <c r="F29" i="43" s="1"/>
  <c r="B30" i="43"/>
  <c r="F30" i="43" s="1"/>
  <c r="B31" i="43"/>
  <c r="F31" i="43" s="1"/>
  <c r="B20" i="43"/>
  <c r="F20" i="43" s="1"/>
  <c r="B38" i="50"/>
  <c r="E38" i="50" s="1"/>
  <c r="B36" i="50"/>
  <c r="E36" i="50" s="1"/>
  <c r="B34" i="50"/>
  <c r="E34" i="50" s="1"/>
  <c r="B32" i="50"/>
  <c r="E32" i="50" s="1"/>
  <c r="B30" i="50"/>
  <c r="E31" i="50" s="1"/>
  <c r="B28" i="50"/>
  <c r="E28" i="50" s="1"/>
  <c r="B26" i="50"/>
  <c r="E26" i="50" s="1"/>
  <c r="B24" i="50"/>
  <c r="E24" i="50" s="1"/>
  <c r="B22" i="50"/>
  <c r="E23" i="50" s="1"/>
  <c r="E22" i="50" l="1"/>
  <c r="E39" i="50"/>
  <c r="C16" i="58"/>
  <c r="G12" i="38"/>
  <c r="E30" i="50"/>
  <c r="G11" i="38"/>
  <c r="G16" i="38"/>
  <c r="G15" i="38"/>
  <c r="G18" i="38"/>
  <c r="E21" i="50"/>
  <c r="E29" i="50"/>
  <c r="E27" i="50"/>
  <c r="E25" i="50"/>
  <c r="E33" i="50"/>
  <c r="E35" i="50"/>
  <c r="E37" i="50"/>
  <c r="D2" i="54" l="1"/>
  <c r="C66" i="36" l="1"/>
  <c r="C67" i="36"/>
  <c r="C68" i="36"/>
  <c r="C69" i="36"/>
  <c r="C70" i="36"/>
  <c r="C71" i="36"/>
  <c r="C72" i="36"/>
  <c r="C73" i="36"/>
  <c r="C74" i="36"/>
  <c r="C75" i="36"/>
  <c r="C76" i="36"/>
  <c r="C77" i="36"/>
  <c r="C65" i="36"/>
  <c r="A77" i="36"/>
  <c r="A66" i="36"/>
  <c r="A67" i="36"/>
  <c r="A68" i="36"/>
  <c r="A69" i="36"/>
  <c r="A70" i="36"/>
  <c r="A71" i="36"/>
  <c r="A72" i="36"/>
  <c r="A73" i="36"/>
  <c r="A74" i="36"/>
  <c r="A75" i="36"/>
  <c r="A76" i="36"/>
  <c r="A65" i="36"/>
  <c r="C56" i="36"/>
  <c r="C57" i="36"/>
  <c r="C58" i="36"/>
  <c r="C59" i="36"/>
  <c r="C60" i="36"/>
  <c r="C61" i="36"/>
  <c r="C62" i="36"/>
  <c r="C63" i="36"/>
  <c r="C64" i="36"/>
  <c r="C55" i="36"/>
  <c r="A56" i="36"/>
  <c r="A57" i="36"/>
  <c r="A58" i="36"/>
  <c r="A59" i="36"/>
  <c r="A60" i="36"/>
  <c r="A61" i="36"/>
  <c r="A62" i="36"/>
  <c r="A63" i="36"/>
  <c r="A64" i="36"/>
  <c r="A55" i="36"/>
  <c r="C54" i="36"/>
  <c r="C53" i="36"/>
  <c r="C52" i="36"/>
  <c r="C51" i="36"/>
  <c r="C50" i="36"/>
  <c r="C49" i="36"/>
  <c r="C48" i="36"/>
  <c r="C47" i="36"/>
  <c r="C46" i="36"/>
  <c r="C45" i="36"/>
  <c r="A54" i="36"/>
  <c r="A46" i="36"/>
  <c r="A47" i="36"/>
  <c r="A48" i="36"/>
  <c r="A49" i="36"/>
  <c r="A50" i="36"/>
  <c r="A51" i="36"/>
  <c r="A52" i="36"/>
  <c r="A53" i="36"/>
  <c r="A45" i="36"/>
  <c r="C36" i="36"/>
  <c r="C37" i="36"/>
  <c r="C38" i="36"/>
  <c r="C39" i="36"/>
  <c r="C40" i="36"/>
  <c r="C41" i="36"/>
  <c r="C42" i="36"/>
  <c r="C43" i="36"/>
  <c r="C44" i="36"/>
  <c r="C35" i="36"/>
  <c r="A36" i="36"/>
  <c r="A37" i="36"/>
  <c r="A38" i="36"/>
  <c r="A39" i="36"/>
  <c r="A40" i="36"/>
  <c r="A41" i="36"/>
  <c r="A42" i="36"/>
  <c r="A43" i="36"/>
  <c r="A44" i="36"/>
  <c r="A35" i="36"/>
  <c r="B3" i="60"/>
  <c r="B4" i="50"/>
  <c r="B4" i="38"/>
  <c r="E19" i="12" l="1"/>
  <c r="D19" i="12"/>
  <c r="C30" i="43" l="1"/>
  <c r="D30" i="43"/>
  <c r="C31" i="43"/>
  <c r="D31" i="43"/>
  <c r="D21" i="43"/>
  <c r="D22" i="43"/>
  <c r="D23" i="43"/>
  <c r="D24" i="43"/>
  <c r="D25" i="43"/>
  <c r="D26" i="43"/>
  <c r="D27" i="43"/>
  <c r="D28" i="43"/>
  <c r="D29" i="43"/>
  <c r="D20" i="43"/>
  <c r="C20" i="43"/>
  <c r="C21" i="43" l="1"/>
  <c r="C22" i="43"/>
  <c r="C23" i="43"/>
  <c r="C24" i="43"/>
  <c r="C25" i="43"/>
  <c r="C26" i="43"/>
  <c r="C27" i="43"/>
  <c r="C28" i="43"/>
  <c r="C29" i="43"/>
  <c r="C38" i="50" l="1"/>
  <c r="C36" i="50"/>
  <c r="C34" i="50"/>
  <c r="C32" i="50"/>
  <c r="C30" i="50"/>
  <c r="C28" i="50"/>
  <c r="C26" i="50"/>
  <c r="C24" i="50"/>
  <c r="C22" i="50"/>
  <c r="C20" i="50"/>
  <c r="P23" i="48" l="1"/>
  <c r="J23" i="48"/>
  <c r="P22" i="48"/>
  <c r="J22" i="48"/>
  <c r="P21" i="48"/>
  <c r="J21" i="48"/>
  <c r="P20" i="48"/>
  <c r="J20" i="48"/>
  <c r="B4" i="48"/>
  <c r="C3" i="46" l="1"/>
  <c r="B4" i="43" l="1"/>
  <c r="B4" i="41" l="1"/>
  <c r="B4" i="40"/>
  <c r="B8" i="39" l="1"/>
  <c r="B9" i="39"/>
  <c r="B10" i="39"/>
  <c r="B11" i="39"/>
  <c r="B12" i="39"/>
  <c r="B13" i="39"/>
  <c r="B14" i="39"/>
  <c r="B15" i="39"/>
  <c r="B16" i="39"/>
  <c r="B7" i="39"/>
  <c r="E12" i="38"/>
  <c r="E14" i="38"/>
  <c r="E16" i="38"/>
  <c r="E18" i="38"/>
  <c r="E10" i="38"/>
  <c r="D12" i="38"/>
  <c r="D14" i="38"/>
  <c r="D16" i="38"/>
  <c r="D18" i="38"/>
  <c r="D10" i="38"/>
  <c r="C12" i="38"/>
  <c r="C14" i="38"/>
  <c r="C16" i="38"/>
  <c r="C18" i="38"/>
  <c r="C10"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Maykowski, Kendall</author>
  </authors>
  <commentList>
    <comment ref="E15" authorId="0" shapeId="0" xr:uid="{00000000-0006-0000-0F00-000001000000}">
      <text>
        <r>
          <rPr>
            <b/>
            <sz val="9"/>
            <color indexed="81"/>
            <rFont val="Tahoma"/>
            <family val="2"/>
          </rPr>
          <t>select from drop-down</t>
        </r>
      </text>
    </comment>
  </commentList>
</comments>
</file>

<file path=xl/sharedStrings.xml><?xml version="1.0" encoding="utf-8"?>
<sst xmlns="http://schemas.openxmlformats.org/spreadsheetml/2006/main" count="1160" uniqueCount="666">
  <si>
    <t>Review Dates</t>
  </si>
  <si>
    <t xml:space="preserve">Overview:                 </t>
  </si>
  <si>
    <t>Labeling Documents:</t>
  </si>
  <si>
    <t>Contacts and Due Dates</t>
  </si>
  <si>
    <t>Fannie Mae Review Contacts</t>
  </si>
  <si>
    <t>Role</t>
  </si>
  <si>
    <t>Name</t>
  </si>
  <si>
    <t xml:space="preserve">email Address </t>
  </si>
  <si>
    <t>Phone Number</t>
  </si>
  <si>
    <t>Fannie Mae Due Dates</t>
  </si>
  <si>
    <t>Due Date</t>
  </si>
  <si>
    <t>Contact Information Requested</t>
  </si>
  <si>
    <t>Comments</t>
  </si>
  <si>
    <t xml:space="preserve">DUE DATE: </t>
  </si>
  <si>
    <t>item #</t>
  </si>
  <si>
    <t>Selling Procedure</t>
  </si>
  <si>
    <t>Description</t>
  </si>
  <si>
    <t>Process Area</t>
  </si>
  <si>
    <t xml:space="preserve">  Document Naming Convention</t>
  </si>
  <si>
    <t>Internal Audit</t>
  </si>
  <si>
    <t xml:space="preserve">Pre-Funding Quality Control (QC) Plan </t>
  </si>
  <si>
    <t>Pre-Funding QC</t>
  </si>
  <si>
    <t xml:space="preserve">Pre-Funding Quality Control (QC) Procedures </t>
  </si>
  <si>
    <t>Pre-Funding Quality Control (QC) Review Checklist</t>
  </si>
  <si>
    <t>Copy of the Pre-Funding Review Checklist or list of questions used to conduct loan level reviews</t>
  </si>
  <si>
    <t xml:space="preserve">Pre-Funding Quality Control (QC) Reports </t>
  </si>
  <si>
    <t>Pre-Funding Quality Control (QC) Vendor Management (if applicable)</t>
  </si>
  <si>
    <t>Quality Control (QC) Organizational Chart</t>
  </si>
  <si>
    <t>Please provide a copy of the most current organizational chart for the Quality Control department. The organizational chart provided must reflect the manner in which the Quality Control department reports to Senior Management.</t>
  </si>
  <si>
    <t>Post-Closing QC</t>
  </si>
  <si>
    <t xml:space="preserve">Post-Closing Quality Control (QC) Plan </t>
  </si>
  <si>
    <t>Copy of the Post-Closing QC Plan establishes standards for quality and incorporates systems and processes for achieving those standards.  The Post-Closing QC Plan should include all required elements detailed in the Selling Guide, Chapter D, Ensuring Quality Control.</t>
  </si>
  <si>
    <t xml:space="preserve">Post-Closing Quality Control (QC) Procedures </t>
  </si>
  <si>
    <t>Copy of the written procedures that direct the overall Post-Closing Quality Control functions within the organization</t>
  </si>
  <si>
    <t>Post-Closing Quality Control (QC) Review Checklist</t>
  </si>
  <si>
    <t>Copy of the Post-Closing Review Checklist or list of questions used to conduct loan level reviews.  This may be provided in a screenshot format if the questions are imbedded in the Quality Control review software.</t>
  </si>
  <si>
    <t>Post-Closing Quality Control (QC) Defect Severity Levels</t>
  </si>
  <si>
    <t>Copy of the current Post-Closing QC Severity Levels and their definitions (may be documented in QC Plan)</t>
  </si>
  <si>
    <t>Post-Closing Quality Control (QC) Target Defect Rate(s)</t>
  </si>
  <si>
    <t>Copy of the current Post-Closing QC Target Defect Rate(s).  Please identify the Target Defect Rate assigned for each severity level, as applicable. (may be documented in QC Plan)</t>
  </si>
  <si>
    <t>Post-Closing Quality Control (QC) Target Defect Rate Rationale</t>
  </si>
  <si>
    <t xml:space="preserve">Copy of the rationale for the selection of the Post-Closing QC Target Defect Rate(s).  </t>
  </si>
  <si>
    <t xml:space="preserve">Post-Closing Quality Control (QC) Reports </t>
  </si>
  <si>
    <t>Post-Closing Quality Control (QC) Job Descriptions</t>
  </si>
  <si>
    <t>Post-Closing Quality Control (QC) Vendor Management (if applicable)</t>
  </si>
  <si>
    <t>Funded Loans Report</t>
  </si>
  <si>
    <t>Self-Reporting to Fannie Mae - Loan List</t>
  </si>
  <si>
    <t>Provide a current list of loans self-reported to Fannie Mae within the last 12 months.
Additionally please indicate the following on the Self-Reported to Fannie Mae List:
1) The Fannie Mae Loan #.
2) Indication if the loan was identified through the Post-Closing QC Review, Fraud Review or Other (provide detail).
3) The month/year during which the file was reviewed.
4) The channel through which the loan was originated - Retail, Correspondent or Broker.
5) The month/year during which the file was reported to Fannie Mae.</t>
  </si>
  <si>
    <t>Self-Reporting to Fannie Mae - Responsible Staff</t>
  </si>
  <si>
    <t>Appraiser Approval &amp; Review Policies</t>
  </si>
  <si>
    <t>Copy of current Appraiser Approval Policy
Include detail on third party vendors, management of and oversight of any Appraisal Management Companies, review tools and review appraisals.</t>
  </si>
  <si>
    <t>Appraisal Management</t>
  </si>
  <si>
    <t>Appraisal Independence Requirements (AIR) - Policy and Procedures</t>
  </si>
  <si>
    <t xml:space="preserve">Copy of Appraisal Independence Requirements (AIR) Policy  </t>
  </si>
  <si>
    <t>Private Transfer Fees</t>
  </si>
  <si>
    <t xml:space="preserve">Provide policies and/or procedures that identify the process whereby the seller is ensuring that the loans it delivers to Fannie Mae, whether or not the loans were originated by the seller, are not secured by properties encumbered with a private transfer fee that is unacceptable under the Regulation. </t>
  </si>
  <si>
    <t>Condominium Project Approved List</t>
  </si>
  <si>
    <t>Provide a list of all currently approved Condominium Projects
Additionally, please indicate the following on the approved Condominium Project List:
1) The Project Name
2) The Project Location
3) The Type of Project Approval - Full Review or Limited Project Review
4) The month/year of approval</t>
  </si>
  <si>
    <t>Written Procedures</t>
  </si>
  <si>
    <t>Copies of written procedures for all closing functions</t>
  </si>
  <si>
    <t>Closing</t>
  </si>
  <si>
    <t>Copies of written procedures for all post closing functions</t>
  </si>
  <si>
    <t>MERS</t>
  </si>
  <si>
    <t>Underwriting Procedures</t>
  </si>
  <si>
    <t>Underwriting Management</t>
  </si>
  <si>
    <t>Underwriting Authority</t>
  </si>
  <si>
    <t>Copy of current Underwriting Authority levels and approval chain</t>
  </si>
  <si>
    <t>Retail Production</t>
  </si>
  <si>
    <t>Pipeline Reports - Retail</t>
  </si>
  <si>
    <t>Copies of current written procedures for all Retail Originations functions</t>
  </si>
  <si>
    <t>Copies of current written procedures for all Retail Processing functions</t>
  </si>
  <si>
    <t>Pipeline Reports - Wholesale</t>
  </si>
  <si>
    <t>Broker Production</t>
  </si>
  <si>
    <t>Written Procedures - Broker Originations</t>
  </si>
  <si>
    <t>Copies of current written procedures for all Wholesale Originations functions</t>
  </si>
  <si>
    <t>Copies of current written procedures for all Wholesale Broker Approval processes</t>
  </si>
  <si>
    <t>Copies of current written procedures for all Wholesale Broker Monitoring processes</t>
  </si>
  <si>
    <t>Approved Wholesale Broker List</t>
  </si>
  <si>
    <t>Copy of the current approved Wholesale Broker List</t>
  </si>
  <si>
    <t>Wholesale Broker Scorecard/Performance Reports</t>
  </si>
  <si>
    <t>Please provide a copy of the most recent Wholesale Broker scorecard/performance report.  Reports should include but not be limited to:
• Wholesale Broker Name
• Pull-Through Rates
• Delinquencies, EPD/FPD
• Product Type
• Quality Control Results</t>
  </si>
  <si>
    <t>Correspondent Production</t>
  </si>
  <si>
    <t>Copies of current written procedures for all Correspondent Originations functions</t>
  </si>
  <si>
    <t>Copies of current written procedures for all Correspondent Approval processes</t>
  </si>
  <si>
    <t>Copies of current written procedures for all Correspondent Monitoring processes</t>
  </si>
  <si>
    <t>Copy of the current approved Correspondent List</t>
  </si>
  <si>
    <t>Please provide a copy of the most recent Correspondent scorecard/performance report.  Reports should include but not be limited to:
• Correspondent Name
• Pull-Through Rates
• Delinquencies, EPD/FPD
• Product Type
• Quality Control Results</t>
  </si>
  <si>
    <t xml:space="preserve">Pre-Review Questionnaire </t>
  </si>
  <si>
    <t xml:space="preserve">Due Date: </t>
  </si>
  <si>
    <t>Pre-Review Questionnaire</t>
  </si>
  <si>
    <t>Bank Name(s)</t>
  </si>
  <si>
    <t>Amount of Line</t>
  </si>
  <si>
    <t>Current Balance</t>
  </si>
  <si>
    <t>As of Date</t>
  </si>
  <si>
    <t>1a)</t>
  </si>
  <si>
    <t>1b)</t>
  </si>
  <si>
    <t>1c)</t>
  </si>
  <si>
    <t>1d)</t>
  </si>
  <si>
    <t>1e)</t>
  </si>
  <si>
    <t>Secondary Marketing</t>
  </si>
  <si>
    <t>Please Enter Year</t>
  </si>
  <si>
    <t>Provide current production statistics.</t>
  </si>
  <si>
    <t>Production Statistics</t>
  </si>
  <si>
    <t>YTD</t>
  </si>
  <si>
    <t>Please Enter Month/Year</t>
  </si>
  <si>
    <t>Prior Year</t>
  </si>
  <si>
    <t>Origination Source - Entire Originated Portfolio</t>
  </si>
  <si>
    <t>Units</t>
  </si>
  <si>
    <t>Dollars</t>
  </si>
  <si>
    <t>% (auto)</t>
  </si>
  <si>
    <t>Total Production</t>
  </si>
  <si>
    <t>N/A</t>
  </si>
  <si>
    <t xml:space="preserve">Total Retail Production </t>
  </si>
  <si>
    <t>Total Wholesale/Broker Production</t>
  </si>
  <si>
    <t xml:space="preserve">Total Correspondent Production </t>
  </si>
  <si>
    <t>Other</t>
  </si>
  <si>
    <t>DO NOT DELETE BELOW THIS LINE</t>
  </si>
  <si>
    <t>Corporate Structure</t>
  </si>
  <si>
    <t>Yes</t>
  </si>
  <si>
    <t>Corporation</t>
  </si>
  <si>
    <t>No - Provide name of parent company in comments</t>
  </si>
  <si>
    <t>Partnership</t>
  </si>
  <si>
    <t>Sole Proprietorship</t>
  </si>
  <si>
    <t>Other - Provide Detail in Comments</t>
  </si>
  <si>
    <t>Post-Closing Quality Control Files</t>
  </si>
  <si>
    <t>Fannie Mae Loan Number</t>
  </si>
  <si>
    <t>Seller Loan Number</t>
  </si>
  <si>
    <t>Servicer Provided (Please select from drop-down)</t>
  </si>
  <si>
    <t>Exit interview Schedule</t>
  </si>
  <si>
    <t>Selling Guide Reference</t>
  </si>
  <si>
    <t>Anti-Money Laundering policy and Organizational Chart which includes the BSA/AML Officer</t>
  </si>
  <si>
    <t>Servicing Guide Reference</t>
  </si>
  <si>
    <t xml:space="preserve">If not provided, please explain or provide comments as requested. </t>
  </si>
  <si>
    <t xml:space="preserve">Process Name: </t>
  </si>
  <si>
    <t xml:space="preserve">Procedures, Pre-Review Questionnaire, Loan Level and Package Requests </t>
  </si>
  <si>
    <t xml:space="preserve">The Fannie Mae Mortgage Origination Risk Assessment (MORA) and team will conduct a comprehensive review, which will include an assessment of the operational capabilities, governance and compliance with Fannie Mae’s Selling Guide requirements.
</t>
  </si>
  <si>
    <t xml:space="preserve">Name and contact information for seller primary review point of contact to answer any questions or supply additional information regarding document/data gathering and review/interview scheduling.  </t>
  </si>
  <si>
    <t>Documents requested in the document request form by function, including but not limited to, specific loan files, policies and procedures and reports</t>
  </si>
  <si>
    <t xml:space="preserve">Each tab  includes the documents requested, required due dates and document naming conventions.                               
</t>
  </si>
  <si>
    <t>Availability of supervisor(s) and/or staff responsible for the functional areas for interviews to allow Fannie Mae  to gain an overview of the processes as well as findings and trends identified in loan level testing.</t>
  </si>
  <si>
    <t>1a</t>
  </si>
  <si>
    <t>1b</t>
  </si>
  <si>
    <t>1c</t>
  </si>
  <si>
    <t>Executive-level organizational chart including tenure with the company</t>
  </si>
  <si>
    <t>Managing vendor performance</t>
  </si>
  <si>
    <t>An executive-level organizational chart including tenure with the company</t>
  </si>
  <si>
    <t>No</t>
  </si>
  <si>
    <t>Onsite/Desk</t>
  </si>
  <si>
    <t>Procedure</t>
  </si>
  <si>
    <t xml:space="preserve"> Selling Guide Reference</t>
  </si>
  <si>
    <t>Compliance</t>
  </si>
  <si>
    <t>Process Management</t>
  </si>
  <si>
    <t>Operational Risk Management</t>
  </si>
  <si>
    <t>Internal Audit Policy and Procedures Documentation</t>
  </si>
  <si>
    <t>Workforce Development</t>
  </si>
  <si>
    <t>Vendor Selection Process</t>
  </si>
  <si>
    <t>Vendor Management</t>
  </si>
  <si>
    <t>Post-Closing QC File Selections</t>
  </si>
  <si>
    <t>Wholesale Broker Selections</t>
  </si>
  <si>
    <t>#</t>
  </si>
  <si>
    <t>Fannie Mae Loan #</t>
  </si>
  <si>
    <t>seller Loan #</t>
  </si>
  <si>
    <t>Wholesale Broker Name</t>
  </si>
  <si>
    <t>Use in Naming Convention</t>
  </si>
  <si>
    <t>Correspondent Name</t>
  </si>
  <si>
    <t>FIRST CLASS FUNDING CORP</t>
  </si>
  <si>
    <t>FCFC</t>
  </si>
  <si>
    <t>COMMUNITY FIRST LENDING, LLC</t>
  </si>
  <si>
    <t>CFLL</t>
  </si>
  <si>
    <t>FISHER FINANCIAL GROUP INC</t>
  </si>
  <si>
    <t>FFGI</t>
  </si>
  <si>
    <t>IRVING CREDIT UNION</t>
  </si>
  <si>
    <t>ICU</t>
  </si>
  <si>
    <t>Condominium Project Approval Review Selections</t>
  </si>
  <si>
    <t>Project State</t>
  </si>
  <si>
    <t>Type of Review</t>
  </si>
  <si>
    <t>Broker Name / Correspondent Name
HFA Approved Seller Name</t>
  </si>
  <si>
    <t>FORT WORTH GOOD HOME LENDING CORP</t>
  </si>
  <si>
    <t>FWGHL</t>
  </si>
  <si>
    <t>Do not delete below this line</t>
  </si>
  <si>
    <t>New Project</t>
  </si>
  <si>
    <t>Established Project Full Review</t>
  </si>
  <si>
    <t>Established Project Limited Review</t>
  </si>
  <si>
    <t>Project Management Files</t>
  </si>
  <si>
    <t>Project Management File Documentation</t>
  </si>
  <si>
    <t>Broker Production Files</t>
  </si>
  <si>
    <t>Broker Production File Documentation</t>
  </si>
  <si>
    <t>Broker Name</t>
  </si>
  <si>
    <t>Correspondent Production Files</t>
  </si>
  <si>
    <t>Correspondent Production File Documentation</t>
  </si>
  <si>
    <t>Complete Correspondent Approval or Re-certification Submission Package for each Correspondent above including but not limited to: 
* Application/Re-certification Documents including checklist(s) used to review submitted documents INCLUDING review date(s)
* Resume(s) or other evidence of prior job history for Correspondent Principal Officers and Underwriting Personnel
* QC Plan for Correspondent
* Financial Statements for Correspondent
* Current License(s) for Correspondent
* Signed Contract/Agreement with the Lender
*  Results from background checks, MARI, Lexis-Nexus (if applicable)
*Evidence that a review was conducted of the Correspondent's hiring procedure for checking all employees, including management, involved in the origination of mortgage loans against the GSA, LDP, and FHFA SCP lists
* Evidence that a review was conducted of the Correspondent's method of ensuring compliance with applicable laws, licensing, and qualifications for originating mortgage loans
* Current Scorecard or other activity and performance monitoring report(s)</t>
  </si>
  <si>
    <t>Housing Finance Authority Files</t>
  </si>
  <si>
    <t>&lt;LNDID_OS_&gt;</t>
  </si>
  <si>
    <t xml:space="preserve">  Document Naming Convention:</t>
  </si>
  <si>
    <r>
      <t xml:space="preserve">Examples on how to Enter "Use in Naming Convention" 
(grab the first letter of each word in name; </t>
    </r>
    <r>
      <rPr>
        <b/>
        <sz val="10"/>
        <color rgb="FFC00000"/>
        <rFont val="Arial"/>
        <family val="2"/>
      </rPr>
      <t>limit to no longer than 5 characters)</t>
    </r>
  </si>
  <si>
    <t>Seller Name</t>
  </si>
  <si>
    <t>Seller  Number</t>
  </si>
  <si>
    <t>Doc Request and Tracking Contact Information</t>
  </si>
  <si>
    <t>Email Address</t>
  </si>
  <si>
    <t>Review Owner Contact Information</t>
  </si>
  <si>
    <t>David Becherer</t>
  </si>
  <si>
    <t>david_c_becherer@fanniemae.com</t>
  </si>
  <si>
    <t>972-773-7613</t>
  </si>
  <si>
    <t>972-861-6909</t>
  </si>
  <si>
    <t>bonnie_j_olt@fanniemae.com</t>
  </si>
  <si>
    <t>215-575-1566</t>
  </si>
  <si>
    <t xml:space="preserve">The below files have been requested for review by our Fannie Mae's Loan Quality Center and the results of those reviews will be considered within the scope of this review. 
</t>
  </si>
  <si>
    <t>This tab is informational only.</t>
  </si>
  <si>
    <t>NOTE: Please sort all entries by Fannie Mae Loan</t>
  </si>
  <si>
    <t>Documents</t>
  </si>
  <si>
    <t>2- Appraisal / DU Findings</t>
  </si>
  <si>
    <t>1 - Condominium Project Package</t>
  </si>
  <si>
    <t>Copy of current HomeStyle Renovation Mortgage Procedures</t>
  </si>
  <si>
    <t>HomeStyle Renovation Mortgage Procedures</t>
  </si>
  <si>
    <t>HomeStyle Renovation Selections</t>
  </si>
  <si>
    <t>HomeStyle Renovation Files</t>
  </si>
  <si>
    <t>HomeReady Mortgages</t>
  </si>
  <si>
    <t>Copy of current HomeReady Mortgage Procedures</t>
  </si>
  <si>
    <t>Properties Affected by a Disaster</t>
  </si>
  <si>
    <t>Procedures for complying with required around Properties Affected by a Disaster</t>
  </si>
  <si>
    <t xml:space="preserve"> </t>
  </si>
  <si>
    <t>Due Date:</t>
  </si>
  <si>
    <t xml:space="preserve">The file naming conventions are included on each tab within this document request.
</t>
  </si>
  <si>
    <t xml:space="preserve">Failure to use the naming convention listed on each tab may result in upload failures, which can adversely affect the review.
</t>
  </si>
  <si>
    <t>Enterprise Risk Management</t>
  </si>
  <si>
    <t>Jill Moericke</t>
  </si>
  <si>
    <t>jill_x_moericke@fanniemae.com</t>
  </si>
  <si>
    <t>972-656-8419</t>
  </si>
  <si>
    <t>214-242-8284</t>
  </si>
  <si>
    <t>gretchen_massey@fanniemae.com</t>
  </si>
  <si>
    <t>Gretchen Massey</t>
  </si>
  <si>
    <t>Document</t>
  </si>
  <si>
    <t>If not provided or additional comments are needed, describe here.</t>
  </si>
  <si>
    <t xml:space="preserve">Do you service multi-family mortgage loans in addition to servicing single-family mortgage loans? </t>
  </si>
  <si>
    <t>Fidelity Bond E&amp;O  Questionnaire</t>
  </si>
  <si>
    <t>Compliance_FBEO</t>
  </si>
  <si>
    <t xml:space="preserve">Post-Closing QC Files </t>
  </si>
  <si>
    <t>linda_c_hefner@fanniemae.com</t>
  </si>
  <si>
    <t xml:space="preserve">972-656-7781 </t>
  </si>
  <si>
    <t xml:space="preserve">The Review Lead will contact you with an agenda to schedule the exit interviews on the dates noted above. </t>
  </si>
  <si>
    <t>Linda Hefner</t>
  </si>
  <si>
    <t xml:space="preserve">Selling Guide, A3-5 Fidelity Bond and Errors and Omissions Coverage   </t>
  </si>
  <si>
    <t>Servicing Guide A3-1-01, Refer to the Selling Guide, Chapter A3-5, Fidelity Bond and Errors and Omissions Coverage.</t>
  </si>
  <si>
    <t>Written procedures should identify internal policies, processes, and controls that address the timely notification to Fannie Mae of the occurrence of any single Errors &amp; Omissions policy loss as required.  
The procedures must also address processes that ensure compliant policy coverage at all times.</t>
  </si>
  <si>
    <t>Errors &amp; Omissions Policy &amp; Procedures</t>
  </si>
  <si>
    <t>Provide the current and complete Errors &amp; Omissions Policy and all supporting endorsements, addenda and riders.  
Provide the Errors &amp; Omissions Certificate of Insurance and Declarations Page</t>
  </si>
  <si>
    <t>Errors &amp; Omissions Coverage Policy, Declaration Page and Certificate of Insurance</t>
  </si>
  <si>
    <t>Seller/Servicer Provided (Please select from drop-down)</t>
  </si>
  <si>
    <t>Errors &amp; Omissions Documentation Request</t>
  </si>
  <si>
    <t>Written procedures should identify internal policies, processes, and controls that address the timely notification to Fannie Mae of the occurrence of any single Fidelity Bond policy loss as required.  
The procedures must also address processes that ensure compliant policy coverage at all times.</t>
  </si>
  <si>
    <t>Fidelity Bond Policy &amp; Procedures</t>
  </si>
  <si>
    <t>Fidelity Bond Coverage Policy, Declaration Page and Certificate of Insurance</t>
  </si>
  <si>
    <t>Fidelity Bond Documentation Request</t>
  </si>
  <si>
    <t>Fannie Mae will be notified within 10  days after the insurer receives a lender’s request to cancel or reduce any coverage.</t>
  </si>
  <si>
    <t>Fannie Mae will be notified at least 30 days before the insurer cancels, reduces, declines to renew, or imposes a restrictive modification to the lender’s coverage for any reason other than a partial or full exhaustion of the insurer’s limit of liability under the policy.</t>
  </si>
  <si>
    <t>Fannie Mae has the right to file a claim directly with the insurer if the lender fails to file a claim for a covered loss incurred by Fannie Mae (if available).</t>
  </si>
  <si>
    <t>Fannie Mae is named as a “loss payee” on drafts the insurer issues to pay for covered losses incurred by Fannie Mae.</t>
  </si>
  <si>
    <t>Errors &amp; Omissions</t>
  </si>
  <si>
    <t>Fidelity Bond</t>
  </si>
  <si>
    <t>The deductible amount of the insurance coverage</t>
  </si>
  <si>
    <t>The expiration date of the insurance coverage</t>
  </si>
  <si>
    <t>The effective date of the insurance coverage</t>
  </si>
  <si>
    <t>The named insured</t>
  </si>
  <si>
    <t>Yes / No</t>
  </si>
  <si>
    <t xml:space="preserve">Describe your process of coverage review, such as how often coverage is evaluated, how adequate coverage is determined and who within the Seller/Servicer's organization performs this task? </t>
  </si>
  <si>
    <t>Do you have a documented process in place to notify Fannie Mae of a fidelity bond or errors and omissions policy loss that is mortgage related within 30 days of discovery?</t>
  </si>
  <si>
    <t>Fidelity Bond / Errors &amp; Omissions Coverage Information Request</t>
  </si>
  <si>
    <t>Review Lead</t>
  </si>
  <si>
    <t>Bonnie Olt</t>
  </si>
  <si>
    <t>FUNDED LOANS REPORT</t>
  </si>
  <si>
    <t>Fidelity Bond / Errors &amp; Omissions Coverage Details</t>
  </si>
  <si>
    <t>Please identify the  page number(s) for the following provisions"</t>
  </si>
  <si>
    <r>
      <t xml:space="preserve">Please submit information requested </t>
    </r>
    <r>
      <rPr>
        <b/>
        <sz val="12"/>
        <rFont val="Source Sans Pro"/>
        <family val="2"/>
      </rPr>
      <t xml:space="preserve">on or before the due dates </t>
    </r>
    <r>
      <rPr>
        <sz val="12"/>
        <rFont val="Source Sans Pro"/>
        <family val="2"/>
      </rPr>
      <t xml:space="preserve">listed below.           </t>
    </r>
  </si>
  <si>
    <r>
      <t xml:space="preserve">Copies of the </t>
    </r>
    <r>
      <rPr>
        <b/>
        <sz val="10"/>
        <rFont val="Source Sans Pro"/>
        <family val="2"/>
      </rPr>
      <t>QC Vendor</t>
    </r>
    <r>
      <rPr>
        <sz val="10"/>
        <rFont val="Source Sans Pro"/>
        <family val="2"/>
      </rPr>
      <t>’s written policies and procedures detailing the review methodologies, including selections, identification of defects and trends, and the reporting of those results to the seller.</t>
    </r>
  </si>
  <si>
    <r>
      <t xml:space="preserve">Copies of the </t>
    </r>
    <r>
      <rPr>
        <b/>
        <sz val="10"/>
        <rFont val="Source Sans Pro"/>
        <family val="2"/>
      </rPr>
      <t>QC Vendor</t>
    </r>
    <r>
      <rPr>
        <sz val="10"/>
        <rFont val="Source Sans Pro"/>
        <family val="2"/>
      </rPr>
      <t>’s contract of services with the seller.</t>
    </r>
  </si>
  <si>
    <r>
      <t>Copies of the</t>
    </r>
    <r>
      <rPr>
        <b/>
        <sz val="10"/>
        <rFont val="Source Sans Pro"/>
        <family val="2"/>
      </rPr>
      <t xml:space="preserve"> QC Vendor</t>
    </r>
    <r>
      <rPr>
        <sz val="10"/>
        <rFont val="Source Sans Pro"/>
        <family val="2"/>
      </rPr>
      <t>'s minimum job qualifications for the skill set and expertise of the staff performing the QC file reviews.</t>
    </r>
  </si>
  <si>
    <r>
      <t xml:space="preserve">Copies of the </t>
    </r>
    <r>
      <rPr>
        <b/>
        <sz val="10"/>
        <rFont val="Source Sans Pro"/>
        <family val="2"/>
      </rPr>
      <t>QC Vendor</t>
    </r>
    <r>
      <rPr>
        <sz val="10"/>
        <rFont val="Source Sans Pro"/>
        <family val="2"/>
      </rPr>
      <t>'s minimum job qualifications for the skill set and expertise of the staff performing the QC file reviews.</t>
    </r>
  </si>
  <si>
    <r>
      <t xml:space="preserve">Provide the most current information below for Warehouse Banks. 
</t>
    </r>
    <r>
      <rPr>
        <b/>
        <i/>
        <sz val="8"/>
        <color rgb="FF0000FF"/>
        <rFont val="Source Sans Pro"/>
        <family val="2"/>
      </rPr>
      <t>If not using Warehouse Banks, please show "None" in 1a</t>
    </r>
  </si>
  <si>
    <r>
      <t xml:space="preserve">Application and Credit Related Documents
</t>
    </r>
    <r>
      <rPr>
        <i/>
        <sz val="10"/>
        <rFont val="Source Sans Pro"/>
        <family val="2"/>
      </rPr>
      <t>Submit all that apply to the transaction</t>
    </r>
  </si>
  <si>
    <r>
      <t xml:space="preserve">Month 1 - </t>
    </r>
    <r>
      <rPr>
        <b/>
        <u/>
        <sz val="11"/>
        <color rgb="FF000000"/>
        <rFont val="Source Sans Pro"/>
        <family val="2"/>
      </rPr>
      <t>Total</t>
    </r>
    <r>
      <rPr>
        <b/>
        <sz val="11"/>
        <color rgb="FF000000"/>
        <rFont val="Source Sans Pro"/>
        <family val="2"/>
      </rPr>
      <t xml:space="preserve"> # Loans Closed and Funded   (All product types)</t>
    </r>
  </si>
  <si>
    <r>
      <t xml:space="preserve">Month 2 - </t>
    </r>
    <r>
      <rPr>
        <b/>
        <u/>
        <sz val="11"/>
        <color rgb="FF000000"/>
        <rFont val="Source Sans Pro"/>
        <family val="2"/>
      </rPr>
      <t>Total</t>
    </r>
    <r>
      <rPr>
        <b/>
        <sz val="11"/>
        <color rgb="FF000000"/>
        <rFont val="Source Sans Pro"/>
        <family val="2"/>
      </rPr>
      <t xml:space="preserve"> # Loans Closed and Funded (All product types)</t>
    </r>
  </si>
  <si>
    <t>jena_kurtz@fanniemae.com</t>
  </si>
  <si>
    <t>972-280-1411</t>
  </si>
  <si>
    <t>Jena Kurz</t>
  </si>
  <si>
    <r>
      <t xml:space="preserve">Total UPB of Single-Family &amp; Multi-Family Annual Mortgage Loan Originations
</t>
    </r>
    <r>
      <rPr>
        <b/>
        <i/>
        <sz val="8"/>
        <color rgb="FF0000FF"/>
        <rFont val="Arial"/>
        <family val="2"/>
      </rPr>
      <t>Dollar Amount</t>
    </r>
  </si>
  <si>
    <r>
      <t xml:space="preserve">Total UPB of Single-Family and Multi-Family Annual Mortgage Loan Originations
</t>
    </r>
    <r>
      <rPr>
        <b/>
        <i/>
        <sz val="8"/>
        <color rgb="FF0000FF"/>
        <rFont val="Arial"/>
        <family val="2"/>
      </rPr>
      <t>Units</t>
    </r>
  </si>
  <si>
    <r>
      <t xml:space="preserve">Highest Monthly Total UPB of Single-Family &amp; Multi-Family Servicing
</t>
    </r>
    <r>
      <rPr>
        <b/>
        <i/>
        <sz val="8"/>
        <color rgb="FF0000FF"/>
        <rFont val="Arial"/>
        <family val="2"/>
      </rPr>
      <t>Dollar Amount</t>
    </r>
  </si>
  <si>
    <r>
      <t xml:space="preserve">Highest Monthly Total UPB of Single-Family &amp; Multi-Family Servicing
</t>
    </r>
    <r>
      <rPr>
        <b/>
        <i/>
        <sz val="8"/>
        <color rgb="FF0000FF"/>
        <rFont val="Arial"/>
        <family val="2"/>
      </rPr>
      <t>Units</t>
    </r>
  </si>
  <si>
    <t>The total amount of coverage of the primary policy or bond</t>
  </si>
  <si>
    <t>The amount of coverage of the first excess policy or bond (if applicable)</t>
  </si>
  <si>
    <t>The amount of coverage of the second primary policy or bond (if applicable)</t>
  </si>
  <si>
    <t xml:space="preserve">The amount of coverage of the third primary policy or bond (if applicable)   </t>
  </si>
  <si>
    <t>Additional coverage amounts may be listed in order in the "additional comments" section to the right</t>
  </si>
  <si>
    <t xml:space="preserve">Please provide the policy name, policy numbers, amounts and dates of coverage along with the page numbers where the following information can be located within the documents provided for validation: </t>
  </si>
  <si>
    <t>The insurer's name on the insurance certificate (If policy is a blanket bond that includes E&amp;O, please note this info in the Errors &amp; Omissions column)</t>
  </si>
  <si>
    <t>The primary policy and/or bond number</t>
  </si>
  <si>
    <r>
      <t xml:space="preserve">The type of coverage
</t>
    </r>
    <r>
      <rPr>
        <b/>
        <i/>
        <sz val="10"/>
        <rFont val="Arial"/>
        <family val="2"/>
      </rPr>
      <t>*This should specify whether the insurer's liability limits are an aggregate loss or per mortgage basis</t>
    </r>
  </si>
  <si>
    <t>Procedures for adherence to the Appraisal Independence Requirements (AIR) and ordering Appraisals.  This should include the process for staff to request an appraisal if available through a specific application and/or website.  Screenshots for the process must be provided if applicable and not detailed in the procedure.</t>
  </si>
  <si>
    <t xml:space="preserve">Please provide/confirm the email and phone number for the contacts requested. </t>
  </si>
  <si>
    <t>2)</t>
  </si>
  <si>
    <t>Naming Convention:</t>
  </si>
  <si>
    <t>Provide highest monthly total unpaid principal balance of single-family and multi-family servicing of mortgage loans that the seller owns, including mortgage loans owned by the seller and serviced by others (over the last 12 month period, provide the highest month's balance).</t>
  </si>
  <si>
    <t>Electronic Records, Signatures, and Transactions - Written Procedure</t>
  </si>
  <si>
    <t>Copies of written procedures place to govern Electronic Records, Signatures, and Transactions.  These policies and procedures must address the controls in place to ensure compliance with Fannie Mae requirements around Electronic Records, Electronic Signatures, Electronic Notarizations and Electronic Transactions with Borrowers and Third Parties.</t>
  </si>
  <si>
    <t xml:space="preserve">Copies of written policies and procedures related to the MERS registration of mortgages that are sold to Fannie Mae.                                                                                                                       
The documentation should at a minimum address the following:
• The generation and assignment of the 18-digit Mortgage Identification Number (MIN)
• Processes in place to ensure the MERS registration is provided to Fannie Mae upon delivery
• Processes to ensure accurate and timely preparation and recordation of security instruments, assignments, lien releases, and other documents relating to MERS-registered mortgages
• Processes in place to address the correction of the MIN as necessary
• Processes to ensure that for each MERS-registered mortgage the applicable MIN will be included on all documents related to the mortgage.  </t>
  </si>
  <si>
    <t xml:space="preserve"> Post Closing</t>
  </si>
  <si>
    <t>Selling Guide, A4-1-01, Maintaining Seller/Servicer Eligibility</t>
  </si>
  <si>
    <t>Third Party Vendor List</t>
  </si>
  <si>
    <t>Origination Channels</t>
  </si>
  <si>
    <t>Copies of the minimum job qualifications for the skill set and expertise of the QC Staff (i.e. File Reviews, Vendor Management, Collateral Risk Assessor, etc.)</t>
  </si>
  <si>
    <t>Credit Report and Related Documentation
* Lender tri-merged credit report used in DU risk assessment or nontraditional mortgage credit report 
* Documentation to support liabilities not listed on credit report (e.g., child support, alimony, mortgage payment, student loans)    
* Documentation used to develop a nontraditional credit history, including housing payment history and other nontraditional credit references
* Credit report supplements 
* Release evidence of judgments/liens                                                                                                                                                           
* Verification of mortgage or other documentation to verify mortgage payment history not on the credit report
* Borrower explanations for derogatory credit, inquiries, or other credit report discrepancies 
* Copies of canceled checks to verify payment histories not on the credit report 
* Copies of canceled checks to support omission of debt (e.g., paid by other parties)</t>
  </si>
  <si>
    <t>Miscellaneous Credit Documentation               
* Proof of sale of previous residence to confirm previous mortgage paid off (Borrower Closing Disclosure)                                                         
* Divorce decree or legal separation agreement                                                                                                                                          
* Proof of debt satisfaction                                                                                                                                                                             
* Release from bankruptcy and schedule                                                                                                                                                        
* Proof of mortgage being refinanced is current at the time of the new loan closing</t>
  </si>
  <si>
    <t xml:space="preserve">Asset Verification
* Bank statement(s) - all pages                                                                                                                                         
* Request for Verification of Deposit (Form 1006 or Form 1006(S)) and/or Vendor Verification of Assets Report (Day 1 Certainty)
* Retirement account statements (e.g., 401(k), IRA - all pages
* Investment statement(s) - all pages
* Gift letters, source of gift funds, and evidence of gift funds received 
* Closing Disclosure to confirm proceeds from sale of home
* Evidence of source of funds for large deposits
* Borrower or lender explanations to address large deposits 
* Evidence of proceeds from sale of non-real estate assets used for transaction  </t>
  </si>
  <si>
    <t>Cynthia Turner</t>
  </si>
  <si>
    <t>cynthia_turner@fanniemae.com</t>
  </si>
  <si>
    <t>Special Feature Code</t>
  </si>
  <si>
    <t>Condo Project Management</t>
  </si>
  <si>
    <t xml:space="preserve"> Quality Control        </t>
  </si>
  <si>
    <t>Underwriting &amp; Appraisal</t>
  </si>
  <si>
    <t>Written Procedures - Broker Management - Approval</t>
  </si>
  <si>
    <t>Written Procedures - Broker Management - Monitoring</t>
  </si>
  <si>
    <t>Closing / Post- Closing / Funding</t>
  </si>
  <si>
    <t>If applicable, provide servicer notification and/or written approval from Fannie Mae's Legal department regarding outsourcing bankruptcy operations.</t>
  </si>
  <si>
    <t>Notification for Outsourcing</t>
  </si>
  <si>
    <t>Homeownership Education and Housing Counseling</t>
  </si>
  <si>
    <t>Copy of current Homeownership Education and Housing Counseling Procedures that identify, at a minimum, the following requirements:
● ensure that at least one borrower on the loan completes homeownership education prior to loan closing for the following transactions:
     ● all borrowers on the loan are relying solely on nontraditional credit to qualify, regardless of the loan product or whether the borrowers are first-time homebuyers;
     ● HomeReady purchase transactions, when all occupying borrowers are first-time homebuyers; or
     ● purchase transactions with LTV, CLTV, or HCLTV ratios greater than 95%, when all borrowers are first-time homebuyers.
● Have a process in place to insurance the homeowner education provider’s content is aligned with NIS or HUD standards.
● Have a process to retain a copy of the Homeownership Education certificate of course completion in the loan file.
● If using Housing Counseling to satisfy the Homeownership Education requirement,  have a process in place to ensure housing counseling is provided by a HUD-approved agency and meets HUD standards for the delivery of this service. 
● If using Housing Counseling to satisfy the Homeownership Education requirement, have a process to  retain a copy of the certificate of Housing Counseling course completion in the loan file.</t>
  </si>
  <si>
    <t>215-575-1520</t>
  </si>
  <si>
    <t>Veronica Knight-Drew</t>
  </si>
  <si>
    <t>veronica_r_knight-drew@fanniemae.com</t>
  </si>
  <si>
    <t>972-656-7147</t>
  </si>
  <si>
    <t>Justin Reyburn</t>
  </si>
  <si>
    <t>justin_reyburn@fanniemae.com</t>
  </si>
  <si>
    <t xml:space="preserve">In addition, each tab includes questions that must be answered and an opportunity for comments to be provided; therefore, this document should be named:
</t>
  </si>
  <si>
    <t>Internal Audit  Findings</t>
  </si>
  <si>
    <t>Provide the following: 
• Any internal or external audit findings pertaining to key functions, regulatory compliance and/or investor requirements that have been identified in the last 12 months.  
• If audit findings have been identified, provide action plan and status of remediation related to those findings</t>
  </si>
  <si>
    <t>Office of Foreign Assets Control (OFAC) Policy</t>
  </si>
  <si>
    <t xml:space="preserve">Seller/Servicer Fraud Prevention Measures </t>
  </si>
  <si>
    <t xml:space="preserve">Selling Guide, A2-1-01, Contractual Obligations for Sellers/Servicers </t>
  </si>
  <si>
    <t>Change Management Policies and Procedures</t>
  </si>
  <si>
    <t>Change Management policies and procedures that describes the process management standards including managing and introducing process revisions, change requests, business impact and ownership, and training</t>
  </si>
  <si>
    <t>Fannie Mae Selling and/or Servicing Guide(s)</t>
  </si>
  <si>
    <t xml:space="preserve">Documentation that evidences Fannie Mae communications (ex. Lender Letters and Guide Announcements) are monitored and tracked for determination of process changes/change controls needed.  This should include evidence of the method of tracking, monitoring and logging implementation for Fannie Mae Selling and Servicing Guide Announcements issued over the last 6 months (from the date of the review engagement). </t>
  </si>
  <si>
    <t>MORA procedures</t>
  </si>
  <si>
    <t>OOSP</t>
  </si>
  <si>
    <t>Post-Closing QC Files</t>
  </si>
  <si>
    <t>HomeStyle Files</t>
  </si>
  <si>
    <t>Correspondent Files</t>
  </si>
  <si>
    <t>Grand Total</t>
  </si>
  <si>
    <r>
      <t xml:space="preserve">Provide the name </t>
    </r>
    <r>
      <rPr>
        <sz val="10"/>
        <color theme="1"/>
        <rFont val="Source Sans Pro"/>
        <family val="2"/>
      </rPr>
      <t>and</t>
    </r>
    <r>
      <rPr>
        <sz val="10"/>
        <rFont val="Source Sans Pro"/>
        <family val="2"/>
      </rPr>
      <t xml:space="preserve"> contact information for the staff responsible for Self-Reporting to Fannie Mae.</t>
    </r>
  </si>
  <si>
    <t xml:space="preserve">Enterprise Risk Management Framework, including the three lines of defense (if applicable)   </t>
  </si>
  <si>
    <t xml:space="preserve">Policies and procedures for Enterprise Risk Management Framework, including the three lines of defense (if applicable).
• Policies and procedures that describes the overall risk management framework and governance used to manage internal controls and control exceptions for each line of defense (if applicable).  </t>
  </si>
  <si>
    <t xml:space="preserve">Selling Guide, A3-2-01, Compliance With Laws </t>
  </si>
  <si>
    <t>Policies and procedures for Internal Audit Policy and Procedures
• Copy of Internal Audit Review Procedures 
• Copy of Current Year’s Risk Assessment.  
• Copy of Current Year’s Testing Schedule and Internal Audit Plan
• Copy of the last 2 audit reports completed in alignment with the audit review schedule
• Copy of any significant findings over the last 12 month period  
• Copy of current Corporate Organizational Chart reflecting the Internal Audit staff</t>
  </si>
  <si>
    <t>Selling Guide, A4-1-01, Maintaining Seller/Servicer Eligibility </t>
  </si>
  <si>
    <r>
      <t xml:space="preserve">Organizational Overview and Shared Processes
Shared Processes are defined as processes that serve the entire enterprise (both Origination and Servicing) and support efficient and effective functioning of key business processes 
</t>
    </r>
    <r>
      <rPr>
        <b/>
        <sz val="15"/>
        <color rgb="FFFF0000"/>
        <rFont val="Calibri"/>
        <family val="2"/>
        <scheme val="minor"/>
      </rPr>
      <t>**The documentation below is being requested based on your status with Fannie Mae as an approved Seller, approved Servicer or both.  Please provide all of the requested documentation below**</t>
    </r>
  </si>
  <si>
    <t>Servicing Guide, A3-1-01: Maintaining Fannie Mae Seller/Servicer Status</t>
  </si>
  <si>
    <t>Servicing Guide Chapter A2-2, Refinance and Lending Practices</t>
  </si>
  <si>
    <t xml:space="preserve">Purchase and Refinance Transaction Documents 
* Agreement of sale, sales contract, purchase and sales agreement, or an equivalent document, including all counteroffers, change orders, and addenda
* Closing or Escrow instructions 
* Final Closing Disclosure - all pages, including both Borrower and Seller Disclosures
* Initial and Final Loan Estimate         </t>
  </si>
  <si>
    <r>
      <t xml:space="preserve">Property, Appraisal, Project Documents
* Appraisal report and all applicable exhibits (location map, building sketch, photographs, etc.), Single-Family Comparable Rent Schedule (Form 1007)                                                                                                                                                                                           *Any other pertinent property information, including any well and septic certifications, and maintenance agreements, evidence of energy efficiency, and other related documentation                                                                                                                                            
* All documentation supporting energy improvement work, including energy reports                                                                            
* Survey                                                                                                                                                                                                                        
* If applicable, field review or documentation of a desk review used to reverify the origination appraisal
* Appraisal Update and/or Completion Report (Form 1004D)
</t>
    </r>
    <r>
      <rPr>
        <b/>
        <sz val="10"/>
        <color theme="1"/>
        <rFont val="Source Sans Pro"/>
        <family val="2"/>
      </rPr>
      <t>If Property is in a Project:</t>
    </r>
    <r>
      <rPr>
        <sz val="10"/>
        <color theme="1"/>
        <rFont val="Source Sans Pro"/>
        <family val="2"/>
      </rPr>
      <t xml:space="preserve">
* Master insurance policy and the borrower’s HO-6 policy (If the master policy provides “walls-in” coverage, the HO-6 policy is not required.
* Homeowners association certification, questionnaire, or similar document used to support project eligibility
* Condo Project Manager™ certification
* Project eligibility waiver</t>
    </r>
  </si>
  <si>
    <t xml:space="preserve">Complete Quality Control (QC) Package including  but not limited to the following documents - please provide all pages of listed documents:  
* All QC Review Checklists and Reviewer Comments and Findings 
* All Documentation of QC Re-verifications (Occupancy Validation, Employment &amp; Income Reverifications(s), Asset Reverifications, IRS Transcripts)  
* New QC Credit Reports 
* New QC Appraisals, Field Reviews, Collateral Risk Assessment Analysis, and/or other Appraisal Documentation 
* DU Resubmissions performed by QC Review Staff (if determined to be required upon completion of file review)        </t>
  </si>
  <si>
    <t>9 - QC Package</t>
  </si>
  <si>
    <t>1 through 8</t>
  </si>
  <si>
    <t>People Management Questionnaire</t>
  </si>
  <si>
    <t xml:space="preserve">Complete the People Management Questionnaire included on the next tab and return with all requested documentation. </t>
  </si>
  <si>
    <t xml:space="preserve">No. </t>
  </si>
  <si>
    <t>Question</t>
  </si>
  <si>
    <t>Yes/No/NA</t>
  </si>
  <si>
    <t>Additional Comments</t>
  </si>
  <si>
    <t>Selection</t>
  </si>
  <si>
    <t>Loan Number</t>
  </si>
  <si>
    <t>Post-Closing QC File</t>
  </si>
  <si>
    <t>Underwriting File</t>
  </si>
  <si>
    <t>Condominium Project</t>
  </si>
  <si>
    <t>HomeStyle Renovation</t>
  </si>
  <si>
    <t>Selling Document Request</t>
  </si>
  <si>
    <t xml:space="preserve">Using the attachment document entitled Vendor List, provide the names and related details for third party vendors that are used for core mortgage selling and/or servicing functions.  These should be any third party vendors you've directly contracted with to provide your organization a product or service.  In the appropriate column, please indicate if the vendor is a critical third party.  A critical third party would be defined as follows: 
• The Third Party Vendor interacts with individual borrowers on the seller/servicer's behalf
• The Third Party Vendor performs or supports the performance of important and necessary business functions for selling and/or servicing functions
• The Third Party Vendor is responsible for the collection, disbursement, or receipt of the seller/servicer funds, or has access to seller/servicer funds or bank accounts, or has authority to invoice the seller/servicer directly for services without independent validation that the services were performed
</t>
  </si>
  <si>
    <t>OS_2</t>
  </si>
  <si>
    <t>OOSP_AML_1601</t>
  </si>
  <si>
    <t>OOSP_RM_1602</t>
  </si>
  <si>
    <t>OOSP_RM_1603</t>
  </si>
  <si>
    <t>OOSP_RM_1604</t>
  </si>
  <si>
    <t>FBEO_Quest_1605</t>
  </si>
  <si>
    <t>OOSP_RL_1608</t>
  </si>
  <si>
    <t>OOSP_OFAC_1609</t>
  </si>
  <si>
    <t>OOSP_LFP_1610</t>
  </si>
  <si>
    <t>OOSP_CMBP_1702</t>
  </si>
  <si>
    <t>OOSP_CMBP_1703</t>
  </si>
  <si>
    <t>OOSP_PLMT_1902</t>
  </si>
  <si>
    <t>OOSP_QUEST_1904</t>
  </si>
  <si>
    <t>OOSP_VM_2001</t>
  </si>
  <si>
    <t>OOSP_VM_2002</t>
  </si>
  <si>
    <t>OOSP_VM_2003</t>
  </si>
  <si>
    <t>OOSP_VM_2004</t>
  </si>
  <si>
    <t>Instructions: Please provide written procedures for functions listed below.  All requested documentation should be provided for each of the procedures listed below using the file naming convention listed.  All procedural documents must uploaded to Box.</t>
  </si>
  <si>
    <t xml:space="preserve">     Instructions: Please provide evidence of each item listed below. All documents should be submitted using the naming convention listed below.  
     1. Documents must be organized and identified with the corresponding Document Naming Convention 
     2. All Post-Closing Quality Control documents must be uploaded to Box.                                                                                                                        
     3. Documentation List is aligned with Post-Closing Loan File Document Checklist Form 1032 referenced in Selling Guide D2-1-02: Fannie Mae QC File Request and Submission Requirements                                                                                                                                                                                                                           </t>
  </si>
  <si>
    <t xml:space="preserve">     Instructions: Please provide evidence of each item listed below. All documents should be submitted using the naming convention listed below.  
     1. Documents must be organized and identified with the corresponding Document Naming Convention 
     2. REQUIRED: one PDF per package.    All HomeStyle Renovation documents must be uploaded to Box.                                                                                                                        
    </t>
  </si>
  <si>
    <t xml:space="preserve">Instructions: Please provide evidence of each item listed below. All documents should be submitted using the naming convention listed below.  
1. Documents must be organized and identified with the corresponding Document Naming Convention 
2. REQUIRED: one PDF per package.      All Broker Production File documents must be uploaded to Box.                                                                                                                   
                                                                                                                                                                                                                   </t>
  </si>
  <si>
    <t>Instructions: Please provide evidence of each item listed below. All documents should be submitted using the naming convention listed below. Please also indicate whether the document requested has been provided and include any additional comments if applicable.  All Fidelity Bond/E&amp;O Coverage documents must be uploaded to Box.</t>
  </si>
  <si>
    <t>FBEO_1</t>
  </si>
  <si>
    <t>FBEO_2</t>
  </si>
  <si>
    <t>FBEO_3</t>
  </si>
  <si>
    <t>FBEO_4</t>
  </si>
  <si>
    <r>
      <t xml:space="preserve">Complete the Fidelity Bond E&amp;O Questionnaire included on the last tab and return with all requested documentation.  </t>
    </r>
    <r>
      <rPr>
        <b/>
        <sz val="10"/>
        <rFont val="Source Sans Pro"/>
        <family val="2"/>
      </rPr>
      <t>Note: If the policy expires during the MORA process - a current policy will be requested to ensure coverage is in place at the time of the conclusion of the review.</t>
    </r>
  </si>
  <si>
    <t>Fidelity Bond / Errors &amp; Omissions Coverage                           Due date:</t>
  </si>
  <si>
    <t>Does the Errors and Omissions policy provide coverage per aggregate loss OR coverage per mortgage loan?</t>
  </si>
  <si>
    <t>Aggregate Loss/Mortgage Loan Amount</t>
  </si>
  <si>
    <t>12a</t>
  </si>
  <si>
    <t>12b</t>
  </si>
  <si>
    <t>12c</t>
  </si>
  <si>
    <t xml:space="preserve">Copy of the Pre-Funding Quality Control Plan -  written pre-funding QC plan that outlines requirements for reviewing a sample of its loans prior to closing or, in the case of loans acquired from a delegated third party, prior to acquisition.  </t>
  </si>
  <si>
    <t>Copy of the written procedures that direct the overall Pre-Funding Quality Control functions within the organization that include at a minimum:
• timing of the prefunding QC reviews
• loan selection process
• verification of data and documents
• reporting</t>
  </si>
  <si>
    <r>
      <t xml:space="preserve">Copy of the seller's most recent monthly report reviewing the </t>
    </r>
    <r>
      <rPr>
        <b/>
        <sz val="10"/>
        <rFont val="Source Sans Pro"/>
        <family val="2"/>
      </rPr>
      <t>QC Vendor's</t>
    </r>
    <r>
      <rPr>
        <sz val="10"/>
        <rFont val="Source Sans Pro"/>
        <family val="2"/>
      </rPr>
      <t xml:space="preserve"> work.
The reports provided must include: 
• a description of the sample selected for review
• concurrence rates
• discrepancies identified by the lender</t>
    </r>
  </si>
  <si>
    <t>Quality Control</t>
  </si>
  <si>
    <t>Total # of Random/Statistical Post-Closing QC Loans Reviewed</t>
  </si>
  <si>
    <t>Total # of Discretionary/Targeted Post-Closing QC Loans Reviewed</t>
  </si>
  <si>
    <r>
      <rPr>
        <b/>
        <sz val="11"/>
        <color theme="1"/>
        <rFont val="Source Sans Pro"/>
        <family val="2"/>
      </rPr>
      <t>Total # of Loans selected for Full and Component Pre-Funding QC Review</t>
    </r>
    <r>
      <rPr>
        <b/>
        <sz val="11"/>
        <color rgb="FFFF0000"/>
        <rFont val="Source Sans Pro"/>
        <family val="2"/>
      </rPr>
      <t xml:space="preserve"> </t>
    </r>
  </si>
  <si>
    <t>Total # of Loans selected for Full and Component Pre-Funding QC Review</t>
  </si>
  <si>
    <r>
      <t>T</t>
    </r>
    <r>
      <rPr>
        <b/>
        <sz val="11"/>
        <color theme="1"/>
        <rFont val="Source Sans Pro"/>
        <family val="2"/>
      </rPr>
      <t>otal # of Random/Statistical Post-Closing</t>
    </r>
    <r>
      <rPr>
        <b/>
        <sz val="11"/>
        <rFont val="Source Sans Pro"/>
        <family val="2"/>
      </rPr>
      <t xml:space="preserve"> QC Loans Reviewed</t>
    </r>
  </si>
  <si>
    <t>PFQC_1001</t>
  </si>
  <si>
    <t>PFQC_1002</t>
  </si>
  <si>
    <t>PFQC_1003</t>
  </si>
  <si>
    <t>PFQC_1004</t>
  </si>
  <si>
    <t>PFQC_1005</t>
  </si>
  <si>
    <t>PFQC_1006</t>
  </si>
  <si>
    <t>PFQC_1007</t>
  </si>
  <si>
    <t>PCQC_1101</t>
  </si>
  <si>
    <t>PCQC_1102</t>
  </si>
  <si>
    <t>PCQC_1103</t>
  </si>
  <si>
    <t>PCQC_1104</t>
  </si>
  <si>
    <t>PCQC_1105</t>
  </si>
  <si>
    <t>PCQC_1106</t>
  </si>
  <si>
    <t>PCQC_1107</t>
  </si>
  <si>
    <t>PCQC_1108</t>
  </si>
  <si>
    <t>PCQC_1109</t>
  </si>
  <si>
    <t>PCQC_1110</t>
  </si>
  <si>
    <t>PCQC_1111</t>
  </si>
  <si>
    <t>PCQC_1112</t>
  </si>
  <si>
    <t>PCQC_1113</t>
  </si>
  <si>
    <t>PCQC_1114</t>
  </si>
  <si>
    <t>PCQC_1116</t>
  </si>
  <si>
    <t>PCQC_1117</t>
  </si>
  <si>
    <t>AM_1201</t>
  </si>
  <si>
    <t>AM_1202</t>
  </si>
  <si>
    <t>AM_1203</t>
  </si>
  <si>
    <t>AM_1204</t>
  </si>
  <si>
    <t>AM_1205</t>
  </si>
  <si>
    <t>PM_1206</t>
  </si>
  <si>
    <t>PM_1208</t>
  </si>
  <si>
    <t>UM_1210</t>
  </si>
  <si>
    <t>UM_1211</t>
  </si>
  <si>
    <t>UM_1213</t>
  </si>
  <si>
    <t>UM_1214</t>
  </si>
  <si>
    <t>UM_1217</t>
  </si>
  <si>
    <t>CL_1401</t>
  </si>
  <si>
    <t>CL_1402</t>
  </si>
  <si>
    <t>PCL_1403</t>
  </si>
  <si>
    <t>MERS_1404</t>
  </si>
  <si>
    <t>RP_1501</t>
  </si>
  <si>
    <t>RP_1502</t>
  </si>
  <si>
    <t>RP_1503</t>
  </si>
  <si>
    <t>BP_1504</t>
  </si>
  <si>
    <t>BP_1505</t>
  </si>
  <si>
    <t>BP_1506</t>
  </si>
  <si>
    <t>BP_1507</t>
  </si>
  <si>
    <t>BP_1508</t>
  </si>
  <si>
    <t>BP_1510</t>
  </si>
  <si>
    <t>CP_1511</t>
  </si>
  <si>
    <t>CP_1512</t>
  </si>
  <si>
    <t>CP_1513</t>
  </si>
  <si>
    <t>CP_1514</t>
  </si>
  <si>
    <t>CP_1515</t>
  </si>
  <si>
    <t>CP_1517</t>
  </si>
  <si>
    <t>In addition to the documents requested, the Pre-Review Questionnaire tab of this document includes questions that must be answered and an opportunity for comments to be provided; therefore, this document should be uploaded to Box using the naming convention provided on the Pre-Review Questionnaire tab.</t>
  </si>
  <si>
    <t xml:space="preserve">           Instructions: Please provide written procedures for functions listed below.  All requested documentation should be provided for each of the procedures listed below using the file naming convention listed.  All procedural documents must be uploaded to Box with the appropriate naming convention.</t>
  </si>
  <si>
    <t>Fidelity Bond - document name: FBEO_1</t>
  </si>
  <si>
    <t>Errors &amp; Omissions - document name: FBEO_3</t>
  </si>
  <si>
    <t>Underwriting Findings and Lender Approvals
* If underwritten with Desktop Underwriter® (DU®): Reports produced by DU – Underwriting Findings and Underwriting Analysis reports
*If underwritten with non-DU automated underwriting system (per the lender contract):  underwriting analysis and automated underwriting system report                                                                                                                                                                                      *If underwritten manually:  Uniform Underwriting and Transmittal Summary (Form 1008)
* Lender approval documentation (e.g., single-loan waiver or any documents related to loan-level exceptions))</t>
  </si>
  <si>
    <t xml:space="preserve">Uniform Residential Loan Application (Form 1003, Borrower Information*, Lender Loan Information*, Additional Borrower, Unmarried Addendum, Continuation Sheet) - copies of both the original application and the signed final application     
*Component required for all loan applications. All other components, as used.    </t>
  </si>
  <si>
    <t xml:space="preserve">Employment and Income Documentation and Verification
* Pay stubs 
* Verbal verification of employment including proof of business existences for self-employed borrower(s)
*Contracts for employment offers used for qualifying borrower(s)                    
* IRS Form 1099 
* Schedule K-1 
* IRS W-2 forms
* Evidence of receipt of rental payments 
* Request for Verification of Employment (Form 1005 or Form 1005(S)) or Employment and Income vendor report (Day 1 Certainty*)
* Signed IRS Form 4506-C for all borrowers (s) whose income was used to qualify
*Signed IRS Form 4506-C for all businesses for which borrower has at least a 25% ownership
* Lease agreements if used  (e.g., rental income not reflected on tax returns)    
* Signed personal, partnership, and/or corporate federal income tax returns 
* Rental income calculation worksheet, if used by lender 
* Documentation of rental management history
* Cash Flow Analysis (Form 1084)
</t>
  </si>
  <si>
    <t>Insurance and Legal Documents:
* Copy of current property insurance policy 
* Copy of flood certificate and, if applicable, current flood insurance policy if required                                                                         
* Any repurchase or collateral agreement executed in lieu of conventional mortgage insurance. 
* Title insurance policy with all endorsements
* Title commitment, title opinion, or abstract of title
* Mortgage insurance certificate for an insured conventional mortgage
* Note - fully executed by all parties 
* Recorded mortgage or deed of trust
* Riders or addenda to note and mortgage or deed of trust                                                                                                                       
* Power of attorney                                                                                                                                                                                              
* Copy of leasehold agreement                                                                                                                                                                     
* Buydown agreement                                                                                                                                                                                        
* Assumption agreement                                                                                                                                                                                      
* Trust agreement or trust certification  
*Subordination Agreement and terms of subordinate financing (including Community Seconds documentation)</t>
  </si>
  <si>
    <t>Miscellaneous Documents (if applicable)                                                                                                                                                                  
* Mortgage payment history for the subject loan, if any payments made prior to deliver of the loan to Fannie Mae  
* Homestyle Renovation Loan Agreement Form 3731                                                                                                                                     
* Homeownership education certificate for all borrowers qualifying with nontraditional credit or HomeReady purchases when all borrowers are first time homebuyers, or purchase transactions with LTV, CLTV, or HCLTV ration s&gt;95% when all borrowers are first-time homebuyers                                                                                                                                                                                               
* If this is a lender self-report please provide documentation from the Lenders internal review                                                           
* RESPA Affiliated Business Disclosure (predatory lending review only)                                                                                                                 
* Points and Fees worksheets (predatory lending review only)                                                                                                                          
* If mortgage insurance coverage rescinded, all investigation reports and communications related to rescission and rebuttal with insurer                                                                                                                                                                                                              * Servicing collection notes for nonperforming loan reviews</t>
  </si>
  <si>
    <r>
      <t xml:space="preserve">Month 1 - </t>
    </r>
    <r>
      <rPr>
        <b/>
        <u/>
        <sz val="11"/>
        <color theme="1"/>
        <rFont val="Source Sans Pro"/>
        <family val="2"/>
      </rPr>
      <t>Total</t>
    </r>
    <r>
      <rPr>
        <b/>
        <sz val="11"/>
        <color theme="1"/>
        <rFont val="Source Sans Pro"/>
        <family val="2"/>
      </rPr>
      <t xml:space="preserve"> # Loans Closed and Funded   
(Excluding delegated correspondent government loans, as applicable) </t>
    </r>
  </si>
  <si>
    <r>
      <t xml:space="preserve">Month 2 - </t>
    </r>
    <r>
      <rPr>
        <b/>
        <u/>
        <sz val="11"/>
        <color theme="1"/>
        <rFont val="Source Sans Pro"/>
        <family val="2"/>
      </rPr>
      <t>Total</t>
    </r>
    <r>
      <rPr>
        <b/>
        <sz val="11"/>
        <color theme="1"/>
        <rFont val="Source Sans Pro"/>
        <family val="2"/>
      </rPr>
      <t xml:space="preserve"> # Loans Closed and Funded   
(Excluding delegated correspondent government loans, as applicable) </t>
    </r>
  </si>
  <si>
    <t xml:space="preserve">Total # Loans Closed and Funded   
(Excluding delegated correspondent government loans, as applicable) </t>
  </si>
  <si>
    <t>Copy of current AML Policy in accordance with the Bank Secrecy Act:
Copy of Organizational Chart that identifies the Bank Secrecy Act/Anti-Money Laundering Officer
Copy of Enhanced Due Diligence procedures performed on customers deemed to carry high Anti-Money Laundering (AML) risk
If not subject to the AML Provisions of the BSA, provide written procedures that should identify internal policies, procedures, and controls to identify suspicious activities that may involve money laundering, fraud terrorist financing, or other financial crimes similar to those required by the Anti-Money Laundering provisions of the Bank Secrecy Act and it's implementing regulations.</t>
  </si>
  <si>
    <t>Servicing Guide, A2-1-09: Compliance with Requirements and Laws</t>
  </si>
  <si>
    <t>1601A</t>
  </si>
  <si>
    <t>Anti-Money Laundering processes to report instances of violations and non-compliance to Fannie Mae</t>
  </si>
  <si>
    <t>OOSP_AML_1601A</t>
  </si>
  <si>
    <t xml:space="preserve">OFAC (Office of Foreign Asset Control) compliance program policies and procedures detailing process to:
• Review borrowers and loans that it services against the OFAC SDN (Specially Designated National and Blocked Person) List
</t>
  </si>
  <si>
    <t>Servicing Guide Chapter A2-1-09: Compliance with Requirements and Laws</t>
  </si>
  <si>
    <t>1609A</t>
  </si>
  <si>
    <t>Copy of written procedures for the required reporting to Fannie Mae:
•	A process to report to Fannie Mae’s Ethic division all instances of penalties (civil or criminal) or enforcement actions for compliance failures or violations related to Office of Foreign Assets Control regulations.</t>
  </si>
  <si>
    <t>Servicing Guide A4-2.2-03: Prohibition Against Servicer-Specified Vendors for Fannie Mae Referrals, Use of Vendors, and Outsourcing Companies</t>
  </si>
  <si>
    <r>
      <t>Servicing Guide, A2-1-09</t>
    </r>
    <r>
      <rPr>
        <b/>
        <sz val="10"/>
        <color theme="1"/>
        <rFont val="Source Sans Pro"/>
        <family val="2"/>
      </rPr>
      <t>:</t>
    </r>
    <r>
      <rPr>
        <sz val="10"/>
        <color theme="1"/>
        <rFont val="Source Sans Pro"/>
        <family val="2"/>
      </rPr>
      <t xml:space="preserve"> Compliance with Requirements and Laws</t>
    </r>
  </si>
  <si>
    <t>Copy of written procedures for the required reporting to Fannie Mae:
•	Report all instances of penalties (civil or criminal) or enforcement actions for compliance failures or violations related to anti-money laundering regulatory requirements  to Fannie Mae’s Ethics division; and 
•	Report all instances of suspicious activity related to Fannie Mae loans using the self-report functionality in Loan Quality Connect or,
•	Fannie Mae’s business activities to Fannie Mae’s Mortgage Fraud division.</t>
  </si>
  <si>
    <t>OOSP_OFAC_1609A</t>
  </si>
  <si>
    <t xml:space="preserve">Documentation of processes for managing the oversight of vendor compliance and performance, including but not limited to:
•	additional controls in place for managing an offshore vendor
•	process and controls for the suspension and/or termination of a vendor relationship
•	notification to Fannie Mae if its intent to change or terminate critical servicing technology providers </t>
  </si>
  <si>
    <t>Compliance With Laws and Responsible Lending Practices</t>
  </si>
  <si>
    <t>Responsible Lending policies and procedures detailing steps to ensure that loans delivered to Fannie Mae comply with the below responsible lending requirements.
• Steering	
• HOEPA Loans	
• State Higher-Priced Loans	
• Single Premium Credit Insurance	
• Prepayment Penalties	
• Arbitration	
• Interagency Guidance on Nontraditional Mortgage Product Risks	
• Statement on Subprime Mortgage Lending (Subprime Statement)
• Ability to Repay
• Fair Housing Act	
• ECOA
• UDAAP</t>
  </si>
  <si>
    <t xml:space="preserve">Instructions: Please provide evidence of each item listed below. All files should be submitted using the naming convention listed below.  
   1. Files must be organized and identified with the corresponding Document Naming Convention 
   2. REQUIRED: one PDF with Bookmarks per naming convention
   3. All Project Management Files must be uploaded to Box.                                                                                                                                   
                                                                                                                                                                                                                   </t>
  </si>
  <si>
    <t>Portal and Documentation Support</t>
  </si>
  <si>
    <t>Organizational Overview and Shared Process - People Management Questionnaire</t>
  </si>
  <si>
    <r>
      <rPr>
        <b/>
        <sz val="10"/>
        <color rgb="FF0000FF"/>
        <rFont val="Arial"/>
        <family val="2"/>
      </rPr>
      <t xml:space="preserve">Naming Convention: OOSP_QUEST_1904    </t>
    </r>
    <r>
      <rPr>
        <i/>
        <sz val="9"/>
        <rFont val="Arial"/>
        <family val="2"/>
      </rPr>
      <t xml:space="preserve">  </t>
    </r>
  </si>
  <si>
    <r>
      <t>Provide the total un</t>
    </r>
    <r>
      <rPr>
        <sz val="10"/>
        <color theme="1"/>
        <rFont val="Arial"/>
        <family val="2"/>
      </rPr>
      <t>paid principle balance of all</t>
    </r>
    <r>
      <rPr>
        <sz val="10"/>
        <rFont val="Arial"/>
        <family val="2"/>
      </rPr>
      <t xml:space="preserve"> single-family and multi-family annual mortgage loan originatio</t>
    </r>
    <r>
      <rPr>
        <sz val="10"/>
        <color theme="1"/>
        <rFont val="Arial"/>
        <family val="2"/>
      </rPr>
      <t xml:space="preserve">ns (over the last 12 month period). This should not be exclusive to the Fannie Mae servicing portfolio held by the institution and should include ALL loan originations.  </t>
    </r>
    <r>
      <rPr>
        <sz val="10"/>
        <rFont val="Arial"/>
        <family val="2"/>
      </rPr>
      <t xml:space="preserve">
*</t>
    </r>
    <r>
      <rPr>
        <b/>
        <i/>
        <sz val="10"/>
        <rFont val="Arial"/>
        <family val="2"/>
      </rPr>
      <t>Multi-family Mortgage - A residential mortgage or a dwelling that is designed to house more than four families, such as a high-rise apartment complex.</t>
    </r>
  </si>
  <si>
    <r>
      <t xml:space="preserve">Have there been any occurrences within the last 12 months of a single fidelity bond or errors and omissions policy loss that is mortgage related and the amount exceeds the lesser of $250,000 or the policy’s deductible? This information must be provided even when no claim will be filed or when Fannie Mae’s interest will not be affected.
</t>
    </r>
    <r>
      <rPr>
        <sz val="10"/>
        <color rgb="FF0000FF"/>
        <rFont val="Arial"/>
        <family val="2"/>
      </rPr>
      <t>If yes,</t>
    </r>
    <r>
      <rPr>
        <sz val="10"/>
        <rFont val="Arial"/>
        <family val="2"/>
      </rPr>
      <t xml:space="preserve"> describe the nature of the claims and if it was mortgage related in detail in the comments field.
Please</t>
    </r>
    <r>
      <rPr>
        <sz val="10"/>
        <color rgb="FF0000FF"/>
        <rFont val="Arial"/>
        <family val="2"/>
      </rPr>
      <t xml:space="preserve"> then</t>
    </r>
    <r>
      <rPr>
        <sz val="10"/>
        <rFont val="Arial"/>
        <family val="2"/>
      </rPr>
      <t xml:space="preserve"> provide all supporting documentation for our review. Label supporting documents </t>
    </r>
    <r>
      <rPr>
        <sz val="10"/>
        <color rgb="FF0000FF"/>
        <rFont val="Arial"/>
        <family val="2"/>
      </rPr>
      <t>FBEO_5</t>
    </r>
    <r>
      <rPr>
        <sz val="10"/>
        <rFont val="Arial"/>
        <family val="2"/>
      </rPr>
      <t xml:space="preserve">
*The seller/servicer must report to Fannie Mae (their Customer Account Team) within 30 days after discovery of the occurrence of a single fidelity bond or errors and omissions policy loss that is mortgage related and the amount exceeds the lesser of $250,000 or the policy’s deductible, even when no claim will be filed or when Fannie Mae’s interest will not be affected.
In addition, the seller/servicer must report to Fannie Mae within ten business days of receipt of a notice from the insurer regarding the intended cancellation, reduction, nonrenewal, or restrictive modification of the seller/servicer’s fidelity bond or errors and omissions policy. The seller/servicer must send Fannie Mae a copy of the insurer’s notice, describe in detail the reason for the insurer’s action if it is not stated in the notice, and explain the efforts it has made to obtain replacement coverage or to otherwise satisfy Fannie Mae’s insurance requirements.)
</t>
    </r>
  </si>
  <si>
    <r>
      <rPr>
        <b/>
        <sz val="10"/>
        <rFont val="Arial"/>
        <family val="2"/>
      </rPr>
      <t>Provide the current and complete</t>
    </r>
    <r>
      <rPr>
        <sz val="10"/>
        <rFont val="Arial"/>
        <family val="2"/>
      </rPr>
      <t xml:space="preserve"> Fidelity Bond Policy and all supporting endorsements, addenda and riders.  
Provide the Fidelity Bond Certificate of Insurance and Declarations Page</t>
    </r>
  </si>
  <si>
    <t>Naming Convention: FBEO_Quest_1605</t>
  </si>
  <si>
    <t>Selling Guide, D1-2-01, Lender Prefunding Quality Control Review Process</t>
  </si>
  <si>
    <t>Selling Guide, D1-1-02, Lender Quality Control Staffing and Outsourcing of the Quality Control Process</t>
  </si>
  <si>
    <t>Selling Guide, D1-1-01, Lender Quality Control Programs, Plans, and Processes</t>
  </si>
  <si>
    <t>Selling Guide, D1-3-06, Lender Post-Closing Quality Control Reporting, Record Retention, and Audit</t>
  </si>
  <si>
    <t>Selling Guide, D1-3-01, Lender Post-Closing Quality Control Review Process</t>
  </si>
  <si>
    <t>Selling Guide, B4-1.1-02, Lender Responsibilities</t>
  </si>
  <si>
    <t>Selling Guide, B2-3-05, Properties Affected by a Disaster</t>
  </si>
  <si>
    <t>Selling Guide, B2-1.5-02, Loan Eligibility</t>
  </si>
  <si>
    <t>Selling Guide, B4-2.2-02, Full Review Process</t>
  </si>
  <si>
    <t>Selling Guide, B4-2.1-01, General Information on Project Standards</t>
  </si>
  <si>
    <t>Selling Guide, B3, Underwriting Borrowers</t>
  </si>
  <si>
    <t>Selling Guide, B5-6-01, HomeReady Mortgage Loan and Borrower Eligibility</t>
  </si>
  <si>
    <t>Selling Guide, B5-3.2-01, HomeStyle Renovation Mortgages</t>
  </si>
  <si>
    <t>Selling Guide, B2-2-06, Homeownership Education and Housing Counseling</t>
  </si>
  <si>
    <t>Selling Guide, B8, Closing: Legal Documents</t>
  </si>
  <si>
    <t>Selling Guide, A2-4.1-03, Electronic Records, Signatures, and Transactions</t>
  </si>
  <si>
    <t xml:space="preserve">Selling Guide, B8-7-01, Mortgage Electronic Registration Systems (MERS), Inc. </t>
  </si>
  <si>
    <t>Selling Guide, A3-3-01, Outsourcing of Mortgage Processing and Third-Party Originations</t>
  </si>
  <si>
    <t>Selling Guide, B2-1, Mortgage Eligibility</t>
  </si>
  <si>
    <t>Selling Guide, A3-2-01, Compliance With Laws</t>
  </si>
  <si>
    <t xml:space="preserve">Selling Guide, A3-2-01, Compliance With Laws
Selling Guide, A3-2-02, Responsible Lending Practices </t>
  </si>
  <si>
    <t>Selling Guide, A3-4-03, Preventing, Detecting, and Reporting Mortgage Fraud</t>
  </si>
  <si>
    <t>Servicing Guide, A4-1-01, Staffing , Training, Procedures and Quality Control Requirements</t>
  </si>
  <si>
    <t>Repurchase Management Policies and Procedures</t>
  </si>
  <si>
    <t>Property Insurance Requirements Policies and Procedures</t>
  </si>
  <si>
    <t>Provide policies and/or procedures that identify the process and controls whereby the seller is ensuring that the property insurer, policy, and coverage meet Fannie Mae requirements on  loans  it delivers to Fannie Mae, whether or not the loans were originated by the seller.</t>
  </si>
  <si>
    <t>Selling Guide, B7-3-01, General Property Insurance Requirements for All Property Types</t>
  </si>
  <si>
    <t xml:space="preserve">Provide policies and/or procedures that identify the process and controls whereby the seller is ensuring that the Legal Documents used  in connection with Fannie Mae mortgage loans are approved Fannie Mae forms and documents.  </t>
  </si>
  <si>
    <t>Selling Guide, B8-1-01, Publication of Legal Documents</t>
  </si>
  <si>
    <t>Copies of written procedures for all condominium project review functions which document at a minimum:
1) Full condominium project review process including any approval checklists
2) Designated staff responsible for condominium project reviews
3) Training provided to condominium project reviewers
4) Confirming borrower and property eligibility requirements are met (Such as, significant deferred maintenance or large special assessments impacting a project)
5) Procedures to monitor the quality of project reviews and implement corrective action upon identification of errors
6) Process for completing a Lender Certification in CPM
7) Process for notification to CPM  within five business days of becoming aware of any information that could impact the eligibility status reflected in CPM
8) Description of systems and/or reports used to manage the condominium project review process
9)  Waiver of Project Review</t>
  </si>
  <si>
    <t>Copies of written policies and procedures for all underwriting review functions and products for how it takes into account income or assets, debt obligations, alimony, child support, and monthly DTI ratio in its ability to repay determination, at a minimum, this should include the following: 
1) Analyze a borrower’s repayment capacity, including an evaluation of the borrower’s capacity to repay the debt by its final maturity.
2) Documenting and analyzing employment and income.
3) Documenting and analyzing self-employed borrowers employment and income.
4) Ensure all information submitted to Self-employed Income Calculator is accurate.
5) Calculating and analyzing assets.
4) Calculating and analyzing assets.
5) Documenting and analyzing large deposits.
6) Analyzing the borrower’s DTI ratio.
7) Processes to increase the likelihood of discovering material undisclosed debts or reduced income.
8) Alimony.
9) Child Support.
10) Ensure the final loan application signed by the borrower at closing includes all income and debts of the borrower that were verified, disclosed, or identified during the mortgage process.</t>
  </si>
  <si>
    <t>Selling Guide, Subpart B3, Underwriting Borrowers</t>
  </si>
  <si>
    <t xml:space="preserve">Title Insurer Requirements Procedures </t>
  </si>
  <si>
    <t>Copy of policies and procedures for Title Insurer Requirements.</t>
  </si>
  <si>
    <t xml:space="preserve">Selling Guide, B7-2-02, Title Insurer Requirements; and,
</t>
  </si>
  <si>
    <t xml:space="preserve">Title Insurance Coverage Procedures </t>
  </si>
  <si>
    <t>Copy of policies and procedures for General Title Insurance Coverage</t>
  </si>
  <si>
    <t>Selling Guide, B7-2-03, General Title Insurance Coverage</t>
  </si>
  <si>
    <t xml:space="preserve">Underwriting Management
</t>
  </si>
  <si>
    <t>UM_1218</t>
  </si>
  <si>
    <t>Written Procedures - Legal Documents</t>
  </si>
  <si>
    <t>Written Procedures - Interested Party Transactions</t>
  </si>
  <si>
    <t>Selling Guide, B3-4.1-02, Interested Party Contributions (IPCs)</t>
  </si>
  <si>
    <t>CL_1406</t>
  </si>
  <si>
    <t>CL_1407</t>
  </si>
  <si>
    <t>CL_1408</t>
  </si>
  <si>
    <t>Written Procedures - Prohibited Refinancing Practices</t>
  </si>
  <si>
    <t>Copies of current written procedures to manage refinancing practices to include:
• Lender Solicitation for Refinancing
• Prearranged Refinancing Agreements
• Agreements to Advance Borrower Payments
• Conditional Tenders of Payment</t>
  </si>
  <si>
    <t>Selling Guide, B2-1.3-04, Prohibited Refinancing Practices</t>
  </si>
  <si>
    <t>Property Data Collector Independence Requirements (PDCIR) - Policy</t>
  </si>
  <si>
    <t>UM_1219</t>
  </si>
  <si>
    <t>Data Delivery Files</t>
  </si>
  <si>
    <t>OC_1525</t>
  </si>
  <si>
    <t>Provide policies and/or procedures that identify the process and controls whereby the seller is ensuring that the Interested Party Transactions meet Fannie Mae requirements including:
• Undisclosed Interested Party Contributions
• Down Payment Assistance Programs
• Financing Concessions
• Sales Concessions
• Interest Rate Buydowns
• Payment Abatements</t>
  </si>
  <si>
    <t>Sean Habron</t>
  </si>
  <si>
    <t>sean_m_habron@fanniemae.com</t>
  </si>
  <si>
    <t>202-752-8402</t>
  </si>
  <si>
    <t>1203A</t>
  </si>
  <si>
    <t>AM_1203A</t>
  </si>
  <si>
    <t>1203B</t>
  </si>
  <si>
    <t xml:space="preserve">Property Data Collection Independence Requirements (PDCIR) - Procedures </t>
  </si>
  <si>
    <t>AM_1203B</t>
  </si>
  <si>
    <t xml:space="preserve">Written Procedures - DU Re-distribution Management </t>
  </si>
  <si>
    <t>Copies of current written procedures to manage DU-redistribution to include:
• Controls to manage authentication credentials
• Controls to ensure reporting of performance incidents
• Controls to manage sharing of DU findings and recommendations</t>
  </si>
  <si>
    <t>Selling Guide, A3-1-01, Fannie Mae’s Technology Products and Consolidated Technology Guide</t>
  </si>
  <si>
    <t>OC_1526</t>
  </si>
  <si>
    <t>Copy of Property Data Collector Independence Requirements (PDCIR) Policy</t>
  </si>
  <si>
    <t xml:space="preserve">Procedures for adherence to the Property Data Collector Independence Requirements (PDCIR).  This should include the process for standards to safeguard the independence, objectivity, and impartiality of property data collectors and other Independent Parties throughout the property data collection process. </t>
  </si>
  <si>
    <t>Office of Foreign Assets Control (OFAC) processed to report instances of compliance failures to Fannie Mae</t>
  </si>
  <si>
    <t xml:space="preserve">Instructions: Please provide evidence of each item listed below. All documents should be submitted using the naming convention listed below.  
1. Documents must be organized and identified with the corresponding Document Naming Convention 
2. REQUIRED: one PDF per package.      All Correspondent Production File documents must be uploaded to Box.                                                                                                               
                                                                                                                                                                                                                   </t>
  </si>
  <si>
    <t>1201A</t>
  </si>
  <si>
    <t>Reconsideration of Value (ROV)</t>
  </si>
  <si>
    <t xml:space="preserve">Provide written policies and/or procedures for Reconsideration of Value (ROV) process. 
1) This should include the process for providing the disclosure to the borrower outlining the ROV process at the time of loan application and again when the appraisal report is provided to the borrower.
2) Instructions on required information for a borrower-submitted ROV and standardized communication to the appraiser.
3) Complete its appraisal review before initiating the ROV process. Designate an underwriter or other appraisal subject matter expert to review the ROV request.
4) Validate the request from the borrower contains sufficient details prior to sending to the appraiser.
5) Obtain the necessary information from the borrower if the ROV request is unclear or needs more information.
6) Align its ROV policies and procedures with Appraiser Independence Requirements (AIR).
7) Standardize communication to the appraiser.
</t>
  </si>
  <si>
    <t>Selling Guide, B4-1.3-12, Appraisal Quality Matters</t>
  </si>
  <si>
    <t>AM_1201A</t>
  </si>
  <si>
    <t>Provide copies of the two most current Pre-Funding QC Reports which includes at minimum:
• a description of the sample selection including the sample criteria, number of loans reviewed, and percentage total of eligible loans reviewed
• reporting and trending of gross defect percentages for the highest severity level
• defect trending information for issues and top defects over the most recent three months
• action plans to address top defect trends
• summary results of all Pre-Funding QC findings
• documentation of the resolution of the defects</t>
  </si>
  <si>
    <t>Quality Control Fraud Requirements</t>
  </si>
  <si>
    <t>PCQC_1119</t>
  </si>
  <si>
    <t>1201B</t>
  </si>
  <si>
    <t>Review of Appraisal Report</t>
  </si>
  <si>
    <t>Provide written policies and/or procedures for validating that:
• the property meets Fannie Mae’s eligibility criteria (see B2-3-01, General Property Eligibility, for eligibility requirements); 
• the appraiser has provided an accurate and reliable opinion of value that reflects the market value, condition, and marketability of the subject property in compliance with Fannie Mae’s Selling Guide requirements; and
• the appraisal conforms with Unacceptable Appraisal Practices.</t>
  </si>
  <si>
    <t>Selling Guide, B4-1.3-01, Review of the Appraisal Report</t>
  </si>
  <si>
    <t>AM_1201B</t>
  </si>
  <si>
    <t>1201C</t>
  </si>
  <si>
    <t>Appraisal Monitoring - Policy and Procedures for Prohibited Language</t>
  </si>
  <si>
    <t>Provide written policies and/or procedures for ensuring appraisals do not contain subjective and prohibited language relating to discriminatory practices and appraisal bias including use of unsupported assumptions, interjections of personal opinion, or perceptions about factors in the valuation process and the use of subjective terminology, including, but not limited to:
• "pride of ownership," "no pride of ownership," and "lack of pride of ownership";
• "poor neighborhood";
• "good neighborhood";
• "crime" (and its variants);
• "desirable neighborhood or location"; or
• "undesirable neighborhood or location"</t>
  </si>
  <si>
    <t>AM_1201C</t>
  </si>
  <si>
    <t>1201D</t>
  </si>
  <si>
    <t>Appraisal Monitoring - Monitoring Tools for Prohibited Language</t>
  </si>
  <si>
    <t>Provide evidence of checklist(s) or monitoring tools used to monitor appraisals for subjective and prohibited language</t>
  </si>
  <si>
    <t>AM_1201D</t>
  </si>
  <si>
    <t>Provide policies and/or procedures that detail the processes in Quality Control to guard against fraud, negligence, errors, and omissions by officers, employees, contractors (whether or not involved in the origination of the mortgage loans), brokers, borrowers, marketing partners, appraisers, and others involved in the mortgage process.</t>
  </si>
  <si>
    <t>Lien Waiver, if applicable.</t>
  </si>
  <si>
    <t>Renovation Contract 
The renovation contract must include the following:
• Itemize the specific work that the contractor agrees to perform for the borrower;
• State the agreed-upon cost of the renovation;
• Identify all subcontractors and suppliers; and
• Include an itemized description that establishes the schedule for completing each stage of the work and the corresponding payments to be made to the contractor.
This contract, which must be fully executed by both the contractor and the borrower prior to closing, must require the contractor to:
• Be duly licensed (if required by applicable law);
• Obtain all required insurance coverages (such as all-risk, public liability, workmen’s compensation, and automobile liability);
• Complete the work in compliance with the contract and all applicable government regulations (such as building codes and zoning restrictions);
• Obtain the necessary building permits (including a certificate of occupancy, upon completion of renovations, if required by local law); and
• Provide for appropriate remedies for resolving disputes (including an agreement to indemnify the borrower for all property losses or damages caused by the contractor’s employees or subcontractors).</t>
  </si>
  <si>
    <t>Executed Renovation Loan Agreement (Form 3731) - The file must contain a Renovation Loan Agreement fully executed by both the lender and the borrower. It is dated the same date as the Note (May be executed any time during the closing process).</t>
  </si>
  <si>
    <t>Title update through the date of renovation ensuring continuance of Fannie Mae's first lien priority and the absence of any mechanic's or materialmen's liens if the renovation is complete.</t>
  </si>
  <si>
    <t>Underwriting Findings and Lender Approvals
Reports produced by DU - Underwriting Findings report and the Underwriting Analysis report and  Lender approval documentation (i.e., single-loan waiver or any documents related to loan-level exceptions).</t>
  </si>
  <si>
    <t>Uniform Residential Loan Application (Form 1003 or Form 1003(S)) - copies of both the signed original application and the signed final application.</t>
  </si>
  <si>
    <t>Purchase Agreement if applicable.</t>
  </si>
  <si>
    <t>Property / Appraisal / Property Data Collection / Project Documents
• Appraisal report and all applicable exhibits to the appraisal report
• Single-Family Comparable Rent Schedule (Form 1007) 
• Field reviews, if applicable
• Appraisal Update and/or Completion Report (Form 1004D) 
• Property Data Collection</t>
  </si>
  <si>
    <t>Mortgage Worksheet or HomeStyle Renovation Maximum Mortgage Worksheet (Form 1035), if applicable.</t>
  </si>
  <si>
    <t>Evidence of removal of recourse, if applicable - The lender must submit a complete Appraisal Update and/or Completion Report (Form 1004D) to Loan Quality Connect</t>
  </si>
  <si>
    <t>Copy of the final Closing Disclosure.</t>
  </si>
  <si>
    <t>Copy of Note/Mortgage (eMortgages not allowed).</t>
  </si>
  <si>
    <t>Liz Chavez</t>
  </si>
  <si>
    <t>Scott Kelly</t>
  </si>
  <si>
    <t>liz_chavez@fanniemae.com</t>
  </si>
  <si>
    <t>972-656-8571</t>
  </si>
  <si>
    <t>jackie_clark@fanniemae.com</t>
  </si>
  <si>
    <t>972-656-7038</t>
  </si>
  <si>
    <t>scott_kelly@fanniemae.com</t>
  </si>
  <si>
    <t>972-773-7559</t>
  </si>
  <si>
    <t>Jackie Clark</t>
  </si>
  <si>
    <t>Secondary</t>
  </si>
  <si>
    <t>Provide written policies and/or procedures that identify the process whereby the seller is managing investor repurchase requests and ensuring that loans identified by Fannie Mae with defects that breach a term in the Lender Contract are addressed, at a minimum, the policies and procedures should include the following requirements:
• Violation of Contractual Warranty
• Lender Response to a Demand
• Repurchase Resolution
• Payment of Repurchase Proceeds</t>
  </si>
  <si>
    <t>Selling Guide, A2-3.2-01, Loan Repurchases and Make Whole Payments Requested by Fannie Mae</t>
  </si>
  <si>
    <t>SEC_1303</t>
  </si>
  <si>
    <t>eMortgage Written Policies and Procedure</t>
  </si>
  <si>
    <t xml:space="preserve">Provide written policies and procedures that identify the process for governing eMortgage, at a minimum, the policies and procedures should include the following requirements:
• Ensure each eMortgage is evidenced by an eNote that is a valid and enforceable Transferable Record Pursuant to the Uniform Electronic Transactions Act ("UETA"), or the Electronic Signatures in Global and National Commerce Act ("ESIGN"), as applicable, and there is no defect with respect to the eNote that would confer upon Fannie Mae, or a subsequent transferor, less than the full rights, benefits and defenses of Control (as defined by the UETA and ESIGN) of the Transferable Record;
• Compliance with the closing section of the eMortgage Readiness Checklist; 
• Ensure retention of all eMortgage files for the life of the loan plus seven years.
• Use an eNote technology provider that has completed integration testing with Fannie Mae;
• Executed all tests required by Fannie Mae and that all systems and processes necessary to deliver and/or service eMortgages pursuant to this Guide and the MERS eRegistry requirements, are fully operational, including, systems integration among the lender, Fannie Mae and MERS; 
• All electronic signatures associated with the eMortgage are authenticated and authorized;
• Established procedures and controls limiting access to the lender's eMortgage delivery platform and the MERS eRegistry to duly authorized individuals, and Fannie Mae is entitled to rely on any transmission, transfer or other communication via these systems to be the authorized act of the lender;
• Ensure there has been, at all times, one and only one Authoritative Copy of the eNote in existence; and,
• The eNote is not subject to a defense, claim of ownership or security interest, or claim in recoupment of any party that can be asserted against the lender.
</t>
  </si>
  <si>
    <t xml:space="preserve">Selling Guide, B8-8-01, General Information on eMortgages </t>
  </si>
  <si>
    <t>CL_1409</t>
  </si>
  <si>
    <t>Written procedures for complying with required Fraud Prevention Measures as outlined in the Selling and Servicing Guides.
Fannie Mae requires Seller/Servicer controls to ensure loan decisions are honest, accurate, and credible and that Seller/Servicers are striving for information and process integrity from application through servicing.
The policies and procedures must include but are not limited to:
• Proper hiring practices in place.
• Procedures for checking and continuous monitoring of employees against the U.S. General Services Administration (GSA) Excluded Parties List (EPL), the HUD Limited Denial of Participation List (LDP List), and the Federal Housing Finance Agency’s (FHFA) Suspended Counterparty Program (SCP) list.• 
• Procedure to address individuals that appear on an exclusionary list.
• Confirm the individual or company does not appear on the FHFA’s Suspended Counterparty List before engaging in the services of any contractor or vendor or other individual involved in the activities related to the origination or servicing of loans owned by Fannie Mae.
• Process to report suspected fraud to the proper authorities and to Fannie Mae using Loan Quality Connect.</t>
  </si>
  <si>
    <t>Servicing Guide, A2-1-01, General Servicer Duties and Responsibilities</t>
  </si>
  <si>
    <t>Written procedures for the selection, approval and management of vendors and other third-party service providers.  If applicable, additional criteria when engaging with a new offshore vendor.</t>
  </si>
  <si>
    <t>1 through 12</t>
  </si>
  <si>
    <t>Does the company have an ongoing process to ensure staffing levels to carry out all aspects of their duties in accordance with the Selling and Servicing Guide Requirements? If yes, please describe, in detail, the frequency and process that staffing levels are monitored for adequacy.</t>
  </si>
  <si>
    <t>Is there a policy restricting the employment of employees, at the time of hire or anytime later,  that appear on any regulator or investor watch and/or exclusionary lists?  If yes, please describe in detail.</t>
  </si>
  <si>
    <t>Is there a formal approach to training new hires and on-going training of current employees? If yes, please describe in detail.</t>
  </si>
  <si>
    <t>Have there been any major changes within the company in the last 12 months (i.e. mergers, substantial change in ownership, change in senior level personnel, significant change in financial position, critical vendor changes etc.)? If yes, please describe in detail.</t>
  </si>
  <si>
    <t>Select corresponding month and year from the drop down menus below
(e.g., January 2025)</t>
  </si>
  <si>
    <t>Select corresponding month and year from the drop down menus below
(e.g., February 2025)</t>
  </si>
  <si>
    <t>PCQC_1114 or provide within the Completed Document Request</t>
  </si>
  <si>
    <t>Desk</t>
  </si>
  <si>
    <r>
      <rPr>
        <b/>
        <sz val="10"/>
        <rFont val="Source Sans Pro"/>
        <family val="2"/>
      </rPr>
      <t xml:space="preserve">For both packages 1 and 2, provide:
</t>
    </r>
    <r>
      <rPr>
        <sz val="10"/>
        <rFont val="Source Sans Pro"/>
        <family val="2"/>
      </rPr>
      <t>* Date of Approval Review
* Internal Approval Checklists/Evidence of Review and Approval/Form 1076
Property, Appraisal / Property Data Collection / Hazard &amp; Flood Insurance
* Appraisal report and all applicable exhibits Form 1073/2090 (location map, building sketch, photographs, etc.)
*  Single-Family Comparable Rent Schedule (Form 1007/216) 
* Appraisal Update and/or Completion Report (Form 1004D)
* Property Data Collection, if applicable 
* Final Desktop Underwriter Findings
* Evidence of Master Insurance Policy for project
* Evidence of  Residential Condominium Building Associated Policy (RCBAP) or equivalent private flood insurance coverage for a condo building
* Evidence of insurance for subject property unit (Hazard), if required by the HOA or co-op corporation's legal documents 
* Evidence of supplemental insurance for subject property unit (Flood), if the unit owner maintains an individual flood dwelling policy that meets the coverage requirements</t>
    </r>
  </si>
  <si>
    <r>
      <rPr>
        <b/>
        <sz val="10"/>
        <rFont val="Source Sans Pro"/>
        <family val="2"/>
      </rPr>
      <t>1)</t>
    </r>
    <r>
      <rPr>
        <sz val="10"/>
        <rFont val="Source Sans Pro"/>
        <family val="2"/>
      </rPr>
      <t xml:space="preserve"> If, PERS/Fannie Mae Approval is identified in Condominium Project Management System (CPM) provide: 
Screen print of approval.
* Screen print of approval
* Date of Approval Review
* Internal Approval Checklists/Evidence of Review and Approval/Form 1076
</t>
    </r>
    <r>
      <rPr>
        <b/>
        <sz val="10"/>
        <rFont val="Source Sans Pro"/>
        <family val="2"/>
      </rPr>
      <t>2)</t>
    </r>
    <r>
      <rPr>
        <sz val="10"/>
        <rFont val="Source Sans Pro"/>
        <family val="2"/>
      </rPr>
      <t xml:space="preserve"> If, the Condominium Project Management System (CPM) does not reflect a PERS/Fannie Mae Approval provide: Complete Condominium Project Package for each Condominium Project below including: 
* Copy of Lender Certification completed in CPM under Lender's Name 
* Name of Project
* Date of Approval Review
* Homeowners Association (HOA) Certification
* Evidence of Master Insurance Policy for project
* Evidence of Residential Condominium Building Associated Policy (RCBAP) or equivalent private flood insurance coverage for a condo building
* Evidence of insurance for subject property unit (Hazard), if required by the HOA or co-op corporation's legal documents 
* Evidence of supplemental insurance for subject property unit (Flood), if the unit owner maintains an individual flood dwelling policy that meets the coverage requirements
* Internal Approval Checklists/Evidence of Review and Approval
* Documentation used to determine Project Completion
* Documentation used to determine Presale
* Documentation used to determine Budget Reserves
* Documentation used to determine amount of Commercial Space present
* Documentation used to determine the project is not in one of the following ineligible categories:
   (A) Operate as Hotel or Motels; 
   (B)  Split Ownership Arrangements;
   (C)  Contain Multi-Dwelling Unit Condos or Co-ops;
   (D)  Property that is not Real Estate;
   (E)  Operate as a Continuing Care Community or Facility;
   (F)  Non-Incidental Business Arrangements;
   (G)  Commercial Space and Mixed-Use Allocation; 
   (H)  Recreational Leases and Mandatory Memberships; 
 </t>
    </r>
  </si>
  <si>
    <t xml:space="preserve">   (I)  Live-Work Projects;
   (J)  Litigation or Pre-litigation Activity;
   (K) Single-Entity Ownership - owns more than the following total number of units in the project: projects with 5 to 20 units – 2 units; projects with 21 or more units – 20%; and,
   (L) Projects in need of Critical Repairs</t>
  </si>
  <si>
    <t>NA</t>
  </si>
  <si>
    <t>Complete Wholesale Broker Approval or Re-certification Submission Package for each Wholesale Broker above including but not limited to: 
* Application/Re-certification Documents including checklist(s) used to review submitted documents INCLUDING review date(s)
* Resume(s) or other evidence of prior job history for Wholesale Broker Principal Officers and Underwriting Personnel                                                                                                                                 * Financial Statements for Wholesale Broker
* Current License(s) for Wholesale Broker
* Signed Contract/Agreement with the Lender
* Results from background checks, MARI, Lexis-Nexus (if applicable)
* Evidence that a review was conducted of the Wholesale Broker's hiring procedure for checking all employees, including management, involved in the origination of mortgage loans against the GSA, LDP, and FHFA SCP lists
* Evidence that a review was conducted of the Wholesale Broker's method of ensuring compliance with applicable laws, licensing, and qualifications for originating mortgage loans
* Current Scorecard or other activity and performance monitoring report(s)</t>
  </si>
  <si>
    <r>
      <t xml:space="preserve">Please complete this spreadsheet by inputting the applicable data into the yellow highlighted fields below for the most recent two months. 
This should NOT be exclusive to Fannie Mae loans and should include all product types unless otherwise noted. 
The data provided should be the breakdown as requested for each individual month.                                                
1) Provide specific month for the information provided (dropdowns are provided for both the month and year).
2) Total # of loans closed and funded.
3) Total # of loans closed and funded (Excluding delegated correspondent government loans, as applicable).
4) Total # of loans selected for Post-Closing QC Review - via regular random or statistical sample selection. (Total Production)
5) Total # of loans selected for Post-Closing QC Review  - via discretionary and/or targeted sample selection.
6) Total # of loans selected for Pre-Funding QC Review 
</t>
    </r>
    <r>
      <rPr>
        <b/>
        <u/>
        <sz val="10"/>
        <color rgb="FF0000FF"/>
        <rFont val="Source Sans Pro"/>
        <family val="2"/>
      </rPr>
      <t xml:space="preserve">Directions: </t>
    </r>
    <r>
      <rPr>
        <b/>
        <sz val="10"/>
        <rFont val="Source Sans Pro"/>
        <family val="2"/>
      </rPr>
      <t xml:space="preserve"> Enter the information in the cells highlighted below in YELLOW.  
The total values in the last row will automatically summarize the individual 2 month values.  </t>
    </r>
  </si>
  <si>
    <t>Total Loans Closed and Funded  - Combined for 2 months</t>
  </si>
  <si>
    <t xml:space="preserve">2 Month Total Funded Loans
The total values in this row will automatically summarize the individual 2 month values. </t>
  </si>
  <si>
    <t>Provide copies of the most recent two (2) months of reports used by the QC Department for managing the process, final resolution of findings within the department and among any branches, and reporting to senior management.  
The reports provided must:
• reflect the final defect rate(s) for the results of the current review period 
• include trending information (issues and top defects);
• distinguish between defects related to compliance with federal, state, or local laws and regulations and underwriting and eligibility defects;
• report on each type of review (random and discretionary) and provide results using consistent methodology and terminology across review types;
• include intended corrective actions; and
• summarize the results of each individual review type into a comprehensive, summary report of all QC findings.</t>
  </si>
  <si>
    <t>*This included HFA production files</t>
  </si>
  <si>
    <t>Correspondent Selections
*This includes HFA</t>
  </si>
  <si>
    <t>Please provide a copy of the most recent pipeline report for Retail Production.  Report should detail:
• Product type
• Property address
• Loan Officer
• Loan Status</t>
  </si>
  <si>
    <t>B1-1, Application Package Documentation</t>
  </si>
  <si>
    <t>Please provide a copy of the most recent pipeline report for Wholesale Broker Production.  Report should detail:
• Product type
• Property address
• Account Executive
• Loan Status</t>
  </si>
  <si>
    <t>Please provide a copy of the most recent pipeline report for Correspondent Production.  Report should detail:
• product type
• property address
• Account Executive
• Loan Status</t>
  </si>
  <si>
    <r>
      <t xml:space="preserve">Pipeline Reports - Correspondent*
</t>
    </r>
    <r>
      <rPr>
        <b/>
        <sz val="10"/>
        <color rgb="FF0000FF"/>
        <rFont val="Source Sans Pro"/>
        <family val="2"/>
      </rPr>
      <t>*This includes HFA</t>
    </r>
  </si>
  <si>
    <r>
      <t xml:space="preserve">Written Procedures - Correspondent Originations*
</t>
    </r>
    <r>
      <rPr>
        <b/>
        <sz val="10"/>
        <color rgb="FF0000FF"/>
        <rFont val="Source Sans Pro"/>
        <family val="2"/>
      </rPr>
      <t>*This includes HFA</t>
    </r>
  </si>
  <si>
    <r>
      <t xml:space="preserve">Written Procedures - Correspondent Management*
</t>
    </r>
    <r>
      <rPr>
        <b/>
        <sz val="10"/>
        <color rgb="FF0000FF"/>
        <rFont val="Source Sans Pro"/>
        <family val="2"/>
      </rPr>
      <t>*This includes HFA</t>
    </r>
  </si>
  <si>
    <r>
      <t xml:space="preserve">Approved Correspondent  List*
</t>
    </r>
    <r>
      <rPr>
        <b/>
        <sz val="10"/>
        <color rgb="FF0000FF"/>
        <rFont val="Source Sans Pro"/>
        <family val="2"/>
      </rPr>
      <t>*This includes HFA</t>
    </r>
  </si>
  <si>
    <r>
      <t xml:space="preserve">Correspondent Scorecard/Performance Reports*
</t>
    </r>
    <r>
      <rPr>
        <b/>
        <sz val="10"/>
        <color rgb="FF0000FF"/>
        <rFont val="Source Sans Pro"/>
        <family val="2"/>
      </rPr>
      <t xml:space="preserve">
*This includes HFA</t>
    </r>
  </si>
  <si>
    <t>Servicing Guide, A4-1-01, Staffing, Training, Procedures, and Quality Control Requirements</t>
  </si>
  <si>
    <r>
      <t xml:space="preserve">Complete the </t>
    </r>
    <r>
      <rPr>
        <b/>
        <sz val="10"/>
        <color rgb="FFFF0000"/>
        <rFont val="Source Sans Pro"/>
        <family val="2"/>
      </rPr>
      <t>FUNDED LOANS REPORT</t>
    </r>
    <r>
      <rPr>
        <b/>
        <sz val="10"/>
        <rFont val="Source Sans Pro"/>
        <family val="2"/>
      </rPr>
      <t xml:space="preserve"> tab</t>
    </r>
    <r>
      <rPr>
        <sz val="10"/>
        <rFont val="Source Sans Pro"/>
        <family val="2"/>
      </rPr>
      <t xml:space="preserve"> within this document request.  The report is a </t>
    </r>
    <r>
      <rPr>
        <b/>
        <sz val="10"/>
        <rFont val="Source Sans Pro"/>
        <family val="2"/>
      </rPr>
      <t xml:space="preserve">summary report </t>
    </r>
    <r>
      <rPr>
        <sz val="10"/>
        <rFont val="Source Sans Pro"/>
        <family val="2"/>
      </rPr>
      <t xml:space="preserve">of the requested metrics for the last two (2) months for total production including closed and acquired/funded loans. 
This should NOT be exclusive to Fannie Mae loans and should include all lines of origination. 
The report must provide the breakdown for each individual month. 
See the </t>
    </r>
    <r>
      <rPr>
        <b/>
        <sz val="10"/>
        <color rgb="FFFF0000"/>
        <rFont val="Source Sans Pro"/>
        <family val="2"/>
      </rPr>
      <t xml:space="preserve">FUNDED LOANS REPORT </t>
    </r>
    <r>
      <rPr>
        <b/>
        <sz val="10"/>
        <rFont val="Source Sans Pro"/>
        <family val="2"/>
      </rPr>
      <t>tab</t>
    </r>
    <r>
      <rPr>
        <sz val="10"/>
        <rFont val="Source Sans Pro"/>
        <family val="2"/>
      </rPr>
      <t xml:space="preserve"> in this document request.  </t>
    </r>
  </si>
  <si>
    <t>Do you measure employee satisfaction, and is there a process for management to take action in response to survey results ? If yes, please describe in detail.</t>
  </si>
  <si>
    <t>Seller ID (Alpha)</t>
  </si>
  <si>
    <t>STAR Program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</si>
</sst>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
    <numFmt numFmtId="165" formatCode="&quot;$&quot;#,##0"/>
    <numFmt numFmtId="166" formatCode="m/d/yy;@"/>
    <numFmt numFmtId="167" formatCode="_(&quot;$&quot;* #,##0_);_(&quot;$&quot;* \(#,##0\);_(&quot;$&quot;* &quot;-&quot;??_);_(@_)"/>
    <numFmt numFmtId="168" formatCode="[&lt;=9999999]###\-####;\(###\)\ ###\-####"/>
    <numFmt numFmtId="169" formatCode="&quot;$&quot;#,##0.00"/>
  </numFmts>
  <fonts count="80" x14ac:knownFonts="1">
    <font>
      <sz val="11"/>
      <color theme="1"/>
      <name val="Calibri"/>
      <family val="2"/>
      <scheme val="minor"/>
    </font>
    <font>
      <sz val="11"/>
      <color theme="1"/>
      <name val="Calibri"/>
      <family val="2"/>
      <scheme val="minor"/>
    </font>
    <font>
      <sz val="10"/>
      <name val="Arial"/>
      <family val="2"/>
    </font>
    <font>
      <sz val="10"/>
      <name val="MS Sans Serif"/>
    </font>
    <font>
      <b/>
      <sz val="10"/>
      <name val="Arial"/>
      <family val="2"/>
    </font>
    <font>
      <b/>
      <sz val="10"/>
      <color rgb="FF0000FF"/>
      <name val="Arial"/>
      <family val="2"/>
    </font>
    <font>
      <sz val="11"/>
      <color theme="1"/>
      <name val="Arial"/>
      <family val="2"/>
    </font>
    <font>
      <sz val="10"/>
      <color theme="1"/>
      <name val="Arial"/>
      <family val="2"/>
    </font>
    <font>
      <u/>
      <sz val="10"/>
      <color theme="10"/>
      <name val="Arial"/>
      <family val="2"/>
    </font>
    <font>
      <sz val="10"/>
      <name val="MS Sans Serif"/>
      <family val="2"/>
    </font>
    <font>
      <b/>
      <i/>
      <sz val="10"/>
      <name val="Arial"/>
      <family val="2"/>
    </font>
    <font>
      <b/>
      <i/>
      <sz val="8"/>
      <name val="Arial"/>
      <family val="2"/>
    </font>
    <font>
      <u/>
      <sz val="10"/>
      <color indexed="12"/>
      <name val="Arial"/>
      <family val="2"/>
    </font>
    <font>
      <b/>
      <sz val="10"/>
      <color theme="1"/>
      <name val="Arial"/>
      <family val="2"/>
    </font>
    <font>
      <b/>
      <sz val="9"/>
      <color indexed="81"/>
      <name val="Tahoma"/>
      <family val="2"/>
    </font>
    <font>
      <b/>
      <sz val="10"/>
      <color rgb="FFC00000"/>
      <name val="Arial"/>
      <family val="2"/>
    </font>
    <font>
      <u/>
      <sz val="11"/>
      <color theme="10"/>
      <name val="Calibri"/>
      <family val="2"/>
      <scheme val="minor"/>
    </font>
    <font>
      <b/>
      <i/>
      <u/>
      <sz val="10"/>
      <color rgb="FF0070C0"/>
      <name val="Arial"/>
      <family val="2"/>
    </font>
    <font>
      <sz val="10"/>
      <name val="Source Sans Pro"/>
      <family val="2"/>
    </font>
    <font>
      <b/>
      <sz val="18"/>
      <color theme="0"/>
      <name val="Source Sans Pro"/>
      <family val="2"/>
    </font>
    <font>
      <b/>
      <sz val="12"/>
      <name val="Source Sans Pro"/>
      <family val="2"/>
    </font>
    <font>
      <b/>
      <sz val="14"/>
      <color rgb="FF0000FF"/>
      <name val="Source Sans Pro"/>
      <family val="2"/>
    </font>
    <font>
      <b/>
      <sz val="12"/>
      <color rgb="FF0000FF"/>
      <name val="Source Sans Pro"/>
      <family val="2"/>
    </font>
    <font>
      <sz val="12"/>
      <name val="Source Sans Pro"/>
      <family val="2"/>
    </font>
    <font>
      <b/>
      <sz val="11"/>
      <name val="Source Sans Pro"/>
      <family val="2"/>
    </font>
    <font>
      <b/>
      <sz val="10"/>
      <name val="Source Sans Pro"/>
      <family val="2"/>
    </font>
    <font>
      <b/>
      <sz val="11"/>
      <color rgb="FF0000FF"/>
      <name val="Source Sans Pro"/>
      <family val="2"/>
    </font>
    <font>
      <b/>
      <sz val="10"/>
      <color rgb="FF0000FF"/>
      <name val="Source Sans Pro"/>
      <family val="2"/>
    </font>
    <font>
      <b/>
      <sz val="14"/>
      <color rgb="FFC00000"/>
      <name val="Source Sans Pro"/>
      <family val="2"/>
    </font>
    <font>
      <sz val="11"/>
      <color theme="1"/>
      <name val="Source Sans Pro"/>
      <family val="2"/>
    </font>
    <font>
      <sz val="11"/>
      <name val="Source Sans Pro"/>
      <family val="2"/>
    </font>
    <font>
      <u/>
      <sz val="10"/>
      <color theme="10"/>
      <name val="Source Sans Pro"/>
      <family val="2"/>
    </font>
    <font>
      <b/>
      <sz val="10"/>
      <color theme="0"/>
      <name val="Source Sans Pro"/>
      <family val="2"/>
    </font>
    <font>
      <b/>
      <sz val="11"/>
      <color theme="0"/>
      <name val="Source Sans Pro"/>
      <family val="2"/>
    </font>
    <font>
      <b/>
      <sz val="11"/>
      <color rgb="FF003399"/>
      <name val="Source Sans Pro"/>
      <family val="2"/>
    </font>
    <font>
      <b/>
      <sz val="10"/>
      <color rgb="FF003399"/>
      <name val="Source Sans Pro"/>
      <family val="2"/>
    </font>
    <font>
      <b/>
      <sz val="10"/>
      <color rgb="FFFF0000"/>
      <name val="Source Sans Pro"/>
      <family val="2"/>
    </font>
    <font>
      <sz val="8"/>
      <name val="Source Sans Pro"/>
      <family val="2"/>
    </font>
    <font>
      <sz val="18"/>
      <name val="Source Sans Pro"/>
      <family val="2"/>
    </font>
    <font>
      <sz val="10"/>
      <color theme="1"/>
      <name val="Source Sans Pro"/>
      <family val="2"/>
    </font>
    <font>
      <b/>
      <i/>
      <sz val="8"/>
      <color rgb="FF0000FF"/>
      <name val="Source Sans Pro"/>
      <family val="2"/>
    </font>
    <font>
      <b/>
      <i/>
      <sz val="10"/>
      <name val="Source Sans Pro"/>
      <family val="2"/>
    </font>
    <font>
      <b/>
      <sz val="9"/>
      <name val="Source Sans Pro"/>
      <family val="2"/>
    </font>
    <font>
      <b/>
      <sz val="9"/>
      <color rgb="FFC00000"/>
      <name val="Source Sans Pro"/>
      <family val="2"/>
    </font>
    <font>
      <b/>
      <i/>
      <sz val="8"/>
      <name val="Source Sans Pro"/>
      <family val="2"/>
    </font>
    <font>
      <b/>
      <i/>
      <sz val="8"/>
      <color rgb="FF0070C0"/>
      <name val="Source Sans Pro"/>
      <family val="2"/>
    </font>
    <font>
      <sz val="9"/>
      <name val="Source Sans Pro"/>
      <family val="2"/>
    </font>
    <font>
      <b/>
      <u/>
      <sz val="10"/>
      <name val="Source Sans Pro"/>
      <family val="2"/>
    </font>
    <font>
      <i/>
      <sz val="10"/>
      <name val="Source Sans Pro"/>
      <family val="2"/>
    </font>
    <font>
      <sz val="11"/>
      <color theme="0"/>
      <name val="Source Sans Pro"/>
      <family val="2"/>
    </font>
    <font>
      <b/>
      <sz val="18"/>
      <color theme="1"/>
      <name val="Source Sans Pro"/>
      <family val="2"/>
    </font>
    <font>
      <b/>
      <sz val="24"/>
      <color rgb="FFFFFF00"/>
      <name val="Source Sans Pro"/>
      <family val="2"/>
    </font>
    <font>
      <b/>
      <sz val="24"/>
      <color theme="0"/>
      <name val="Source Sans Pro"/>
      <family val="2"/>
    </font>
    <font>
      <b/>
      <sz val="11"/>
      <color theme="1"/>
      <name val="Source Sans Pro"/>
      <family val="2"/>
    </font>
    <font>
      <b/>
      <sz val="11"/>
      <color rgb="FF000000"/>
      <name val="Source Sans Pro"/>
      <family val="2"/>
    </font>
    <font>
      <b/>
      <u/>
      <sz val="11"/>
      <color rgb="FF000000"/>
      <name val="Source Sans Pro"/>
      <family val="2"/>
    </font>
    <font>
      <b/>
      <sz val="11"/>
      <color rgb="FFFF0000"/>
      <name val="Source Sans Pro"/>
      <family val="2"/>
    </font>
    <font>
      <b/>
      <sz val="11"/>
      <color theme="9" tint="-0.499984740745262"/>
      <name val="Source Sans Pro"/>
      <family val="2"/>
    </font>
    <font>
      <b/>
      <sz val="11"/>
      <color rgb="FF003399"/>
      <name val="Arial"/>
      <family val="2"/>
    </font>
    <font>
      <b/>
      <sz val="10"/>
      <color theme="0"/>
      <name val="Arial"/>
      <family val="2"/>
    </font>
    <font>
      <b/>
      <i/>
      <sz val="8"/>
      <color rgb="FF0000FF"/>
      <name val="Arial"/>
      <family val="2"/>
    </font>
    <font>
      <b/>
      <sz val="9"/>
      <color rgb="FF0000FF"/>
      <name val="Source Sans Pro"/>
      <family val="2"/>
    </font>
    <font>
      <b/>
      <u/>
      <sz val="10"/>
      <color rgb="FF0000FF"/>
      <name val="Source Sans Pro"/>
      <family val="2"/>
    </font>
    <font>
      <sz val="10"/>
      <color rgb="FF0000FF"/>
      <name val="Arial"/>
      <family val="2"/>
    </font>
    <font>
      <b/>
      <sz val="9"/>
      <color rgb="FF0000FF"/>
      <name val="Arial"/>
      <family val="2"/>
    </font>
    <font>
      <sz val="8"/>
      <name val="Calibri"/>
      <family val="2"/>
      <scheme val="minor"/>
    </font>
    <font>
      <b/>
      <u/>
      <sz val="10"/>
      <color rgb="FF0070C0"/>
      <name val="Source Sans Pro"/>
      <family val="2"/>
    </font>
    <font>
      <b/>
      <sz val="15"/>
      <color rgb="FF0070C0"/>
      <name val="Calibri"/>
      <family val="2"/>
      <scheme val="minor"/>
    </font>
    <font>
      <b/>
      <sz val="11"/>
      <color theme="1"/>
      <name val="Calibri"/>
      <family val="2"/>
      <scheme val="minor"/>
    </font>
    <font>
      <b/>
      <sz val="15"/>
      <color rgb="FFFF0000"/>
      <name val="Calibri"/>
      <family val="2"/>
      <scheme val="minor"/>
    </font>
    <font>
      <b/>
      <sz val="10"/>
      <color theme="1"/>
      <name val="Source Sans Pro"/>
      <family val="2"/>
    </font>
    <font>
      <b/>
      <sz val="18"/>
      <name val="Source Sans Pro"/>
      <family val="2"/>
    </font>
    <font>
      <i/>
      <sz val="9"/>
      <name val="Arial"/>
      <family val="2"/>
    </font>
    <font>
      <b/>
      <sz val="11"/>
      <name val="Calibri"/>
      <family val="2"/>
    </font>
    <font>
      <sz val="11"/>
      <name val="Calibri"/>
      <family val="2"/>
    </font>
    <font>
      <b/>
      <sz val="10"/>
      <name val="MS Sans Serif"/>
    </font>
    <font>
      <sz val="11"/>
      <name val="Calibri"/>
      <family val="2"/>
      <scheme val="minor"/>
    </font>
    <font>
      <sz val="10"/>
      <color theme="0"/>
      <name val="Source Sans Pro"/>
      <family val="2"/>
    </font>
    <font>
      <sz val="10"/>
      <color theme="0"/>
      <name val="Arial"/>
      <family val="2"/>
    </font>
    <font>
      <b/>
      <u/>
      <sz val="11"/>
      <color theme="1"/>
      <name val="Source Sans Pro"/>
      <family val="2"/>
    </font>
  </fonts>
  <fills count="1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CCECF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DDEBF7"/>
      </patternFill>
    </fill>
    <fill>
      <patternFill patternType="solid">
        <fgColor theme="5" tint="0.59999389629810485"/>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theme="4" tint="0.59996337778862885"/>
      </right>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style="thin">
        <color auto="1"/>
      </right>
      <top/>
      <bottom style="thin">
        <color theme="4" tint="0.5999633777886288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theme="4" tint="0.59996337778862885"/>
      </left>
      <right/>
      <top/>
      <bottom style="thin">
        <color theme="4" tint="0.59996337778862885"/>
      </bottom>
      <diagonal/>
    </border>
  </borders>
  <cellStyleXfs count="26">
    <xf numFmtId="0" fontId="0" fillId="0" borderId="0"/>
    <xf numFmtId="0" fontId="2" fillId="0" borderId="0"/>
    <xf numFmtId="0" fontId="3" fillId="0" borderId="0"/>
    <xf numFmtId="0" fontId="2" fillId="0" borderId="0"/>
    <xf numFmtId="0" fontId="8" fillId="0" borderId="0" applyNumberFormat="0" applyFill="0" applyBorder="0" applyAlignment="0" applyProtection="0">
      <alignment vertical="top"/>
      <protection locked="0"/>
    </xf>
    <xf numFmtId="0" fontId="9" fillId="0" borderId="0"/>
    <xf numFmtId="0" fontId="1" fillId="0" borderId="0"/>
    <xf numFmtId="43" fontId="3" fillId="0" borderId="0" applyFont="0" applyFill="0" applyBorder="0" applyAlignment="0" applyProtection="0"/>
    <xf numFmtId="44" fontId="3" fillId="0" borderId="0" applyFont="0" applyFill="0" applyBorder="0" applyAlignment="0" applyProtection="0"/>
    <xf numFmtId="9" fontId="2" fillId="0" borderId="0" applyFont="0" applyFill="0" applyBorder="0" applyAlignment="0" applyProtection="0"/>
    <xf numFmtId="0" fontId="1" fillId="0" borderId="0"/>
    <xf numFmtId="0" fontId="12" fillId="0" borderId="0" applyNumberFormat="0" applyFill="0" applyBorder="0" applyAlignment="0" applyProtection="0">
      <alignment vertical="top"/>
      <protection locked="0"/>
    </xf>
    <xf numFmtId="0" fontId="1" fillId="0" borderId="0"/>
    <xf numFmtId="0" fontId="9"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2" fillId="0" borderId="0"/>
    <xf numFmtId="0" fontId="1" fillId="0" borderId="0"/>
    <xf numFmtId="0" fontId="1" fillId="0" borderId="0"/>
    <xf numFmtId="0" fontId="3" fillId="0" borderId="0"/>
    <xf numFmtId="0" fontId="16" fillId="0" borderId="0" applyNumberFormat="0" applyFill="0" applyBorder="0" applyAlignment="0" applyProtection="0"/>
  </cellStyleXfs>
  <cellXfs count="525">
    <xf numFmtId="0" fontId="0" fillId="0" borderId="0" xfId="0"/>
    <xf numFmtId="0" fontId="2" fillId="0" borderId="0" xfId="2" applyFont="1"/>
    <xf numFmtId="0" fontId="2" fillId="0" borderId="0" xfId="2" applyFont="1" applyAlignment="1">
      <alignment horizontal="center" vertical="center"/>
    </xf>
    <xf numFmtId="0" fontId="3" fillId="0" borderId="0" xfId="2" applyAlignment="1">
      <alignment vertical="top" wrapText="1"/>
    </xf>
    <xf numFmtId="0" fontId="4" fillId="12" borderId="2" xfId="2" applyFont="1" applyFill="1" applyBorder="1" applyAlignment="1">
      <alignment horizontal="center" vertical="top" wrapText="1"/>
    </xf>
    <xf numFmtId="0" fontId="10" fillId="12" borderId="2" xfId="4" applyFont="1" applyFill="1" applyBorder="1" applyAlignment="1" applyProtection="1">
      <alignment horizontal="center" vertical="top" wrapText="1"/>
    </xf>
    <xf numFmtId="1" fontId="11" fillId="12" borderId="2" xfId="2" applyNumberFormat="1" applyFont="1" applyFill="1" applyBorder="1" applyAlignment="1">
      <alignment horizontal="center" vertical="top" wrapText="1"/>
    </xf>
    <xf numFmtId="0" fontId="3" fillId="0" borderId="0" xfId="2" applyAlignment="1">
      <alignment horizontal="center" vertical="top" wrapText="1"/>
    </xf>
    <xf numFmtId="0" fontId="10" fillId="5" borderId="0" xfId="2" applyFont="1" applyFill="1" applyAlignment="1">
      <alignment vertical="top"/>
    </xf>
    <xf numFmtId="0" fontId="10" fillId="5" borderId="0" xfId="2" applyFont="1" applyFill="1" applyAlignment="1">
      <alignment vertical="top" wrapText="1"/>
    </xf>
    <xf numFmtId="0" fontId="13" fillId="8" borderId="2" xfId="20" applyFont="1" applyFill="1" applyBorder="1" applyAlignment="1">
      <alignment vertical="top" wrapText="1"/>
    </xf>
    <xf numFmtId="0" fontId="7" fillId="2" borderId="2" xfId="20" applyFont="1" applyFill="1" applyBorder="1" applyAlignment="1">
      <alignment vertical="top" wrapText="1"/>
    </xf>
    <xf numFmtId="0" fontId="3" fillId="0" borderId="0" xfId="2" applyAlignment="1">
      <alignment horizontal="center"/>
    </xf>
    <xf numFmtId="0" fontId="3" fillId="0" borderId="0" xfId="2"/>
    <xf numFmtId="0" fontId="13" fillId="0" borderId="2" xfId="2" applyFont="1" applyBorder="1" applyAlignment="1">
      <alignment wrapText="1"/>
    </xf>
    <xf numFmtId="0" fontId="2" fillId="2" borderId="2" xfId="4" applyFont="1" applyFill="1" applyBorder="1" applyAlignment="1" applyProtection="1">
      <alignment horizontal="center" vertical="top" wrapText="1"/>
      <protection locked="0"/>
    </xf>
    <xf numFmtId="0" fontId="4" fillId="2" borderId="2" xfId="4" applyFont="1" applyFill="1" applyBorder="1" applyAlignment="1" applyProtection="1">
      <alignment horizontal="center" vertical="top" wrapText="1"/>
      <protection locked="0"/>
    </xf>
    <xf numFmtId="0" fontId="6" fillId="0" borderId="0" xfId="0" applyFont="1"/>
    <xf numFmtId="0" fontId="18" fillId="2" borderId="0" xfId="1" applyFont="1" applyFill="1"/>
    <xf numFmtId="0" fontId="18" fillId="2" borderId="0" xfId="1" applyFont="1" applyFill="1" applyAlignment="1">
      <alignment vertical="center"/>
    </xf>
    <xf numFmtId="0" fontId="20" fillId="3" borderId="2" xfId="1" applyFont="1" applyFill="1" applyBorder="1" applyAlignment="1">
      <alignment horizontal="center" vertical="center" wrapText="1"/>
    </xf>
    <xf numFmtId="0" fontId="18" fillId="0" borderId="0" xfId="1" applyFont="1" applyAlignment="1">
      <alignment vertical="center"/>
    </xf>
    <xf numFmtId="0" fontId="21" fillId="2" borderId="3" xfId="1" applyFont="1" applyFill="1" applyBorder="1" applyAlignment="1">
      <alignment horizontal="center" vertical="center" wrapText="1"/>
    </xf>
    <xf numFmtId="14" fontId="21" fillId="2" borderId="3" xfId="1" applyNumberFormat="1" applyFont="1" applyFill="1" applyBorder="1" applyAlignment="1">
      <alignment horizontal="center" vertical="center" wrapText="1"/>
    </xf>
    <xf numFmtId="0" fontId="18" fillId="0" borderId="0" xfId="1" applyFont="1"/>
    <xf numFmtId="0" fontId="23" fillId="0" borderId="0" xfId="1" applyFont="1"/>
    <xf numFmtId="0" fontId="20" fillId="3" borderId="2" xfId="3" applyFont="1" applyFill="1" applyBorder="1" applyAlignment="1">
      <alignment horizontal="center" vertical="center" wrapText="1"/>
    </xf>
    <xf numFmtId="0" fontId="24" fillId="3" borderId="2" xfId="2" applyFont="1" applyFill="1" applyBorder="1" applyAlignment="1">
      <alignment horizontal="center" vertical="center"/>
    </xf>
    <xf numFmtId="0" fontId="24" fillId="0" borderId="12" xfId="3" applyFont="1" applyBorder="1" applyAlignment="1">
      <alignment horizontal="center" vertical="center" wrapText="1"/>
    </xf>
    <xf numFmtId="0" fontId="27" fillId="0" borderId="2" xfId="2" applyFont="1" applyBorder="1" applyAlignment="1">
      <alignment horizontal="center" vertical="center"/>
    </xf>
    <xf numFmtId="0" fontId="24" fillId="0" borderId="2" xfId="3" applyFont="1" applyBorder="1" applyAlignment="1">
      <alignment horizontal="center" vertical="center" wrapText="1"/>
    </xf>
    <xf numFmtId="14" fontId="28" fillId="0" borderId="2" xfId="2" applyNumberFormat="1" applyFont="1" applyBorder="1" applyAlignment="1">
      <alignment horizontal="center" vertical="center" wrapText="1"/>
    </xf>
    <xf numFmtId="0" fontId="18" fillId="0" borderId="0" xfId="1" applyFont="1" applyAlignment="1">
      <alignment wrapText="1"/>
    </xf>
    <xf numFmtId="0" fontId="18" fillId="2" borderId="0" xfId="0" applyFont="1" applyFill="1" applyAlignment="1">
      <alignment horizontal="left" vertical="top"/>
    </xf>
    <xf numFmtId="0" fontId="18" fillId="2" borderId="0" xfId="0" applyFont="1" applyFill="1" applyAlignment="1">
      <alignment horizontal="center" vertical="top" wrapText="1"/>
    </xf>
    <xf numFmtId="0" fontId="18" fillId="2" borderId="0" xfId="0" applyFont="1" applyFill="1" applyAlignment="1">
      <alignment vertical="top" wrapText="1"/>
    </xf>
    <xf numFmtId="0" fontId="18" fillId="2" borderId="0" xfId="0" applyFont="1" applyFill="1" applyAlignment="1">
      <alignment horizontal="left" vertical="top" wrapText="1"/>
    </xf>
    <xf numFmtId="168" fontId="18" fillId="2" borderId="0" xfId="0" applyNumberFormat="1" applyFont="1" applyFill="1" applyAlignment="1">
      <alignment horizontal="left" vertical="top"/>
    </xf>
    <xf numFmtId="0" fontId="31" fillId="2" borderId="0" xfId="4" applyFont="1" applyFill="1" applyAlignment="1" applyProtection="1">
      <alignment horizontal="left" vertical="top"/>
    </xf>
    <xf numFmtId="0" fontId="29" fillId="2" borderId="0" xfId="0" applyFont="1" applyFill="1" applyAlignment="1">
      <alignment vertical="top" wrapText="1"/>
    </xf>
    <xf numFmtId="0" fontId="18" fillId="0" borderId="0" xfId="2" applyFont="1"/>
    <xf numFmtId="0" fontId="18" fillId="0" borderId="0" xfId="5" applyFont="1"/>
    <xf numFmtId="14" fontId="33" fillId="10" borderId="0" xfId="3" applyNumberFormat="1" applyFont="1" applyFill="1" applyAlignment="1">
      <alignment horizontal="left" vertical="center"/>
    </xf>
    <xf numFmtId="0" fontId="32" fillId="10" borderId="0" xfId="3" applyFont="1" applyFill="1" applyAlignment="1">
      <alignment vertical="center" wrapText="1"/>
    </xf>
    <xf numFmtId="0" fontId="32" fillId="10" borderId="0" xfId="3" applyFont="1" applyFill="1" applyAlignment="1">
      <alignment horizontal="left" vertical="center" wrapText="1"/>
    </xf>
    <xf numFmtId="0" fontId="32" fillId="10" borderId="0" xfId="3" applyFont="1" applyFill="1" applyAlignment="1">
      <alignment horizontal="center" vertical="center" wrapText="1"/>
    </xf>
    <xf numFmtId="0" fontId="18" fillId="0" borderId="0" xfId="5" applyFont="1" applyAlignment="1">
      <alignment vertical="center"/>
    </xf>
    <xf numFmtId="0" fontId="35" fillId="3" borderId="2" xfId="1" applyFont="1" applyFill="1" applyBorder="1" applyAlignment="1">
      <alignment horizontal="center" vertical="center" wrapText="1"/>
    </xf>
    <xf numFmtId="0" fontId="25" fillId="0" borderId="2" xfId="2" applyFont="1" applyBorder="1" applyAlignment="1">
      <alignment vertical="top" wrapText="1"/>
    </xf>
    <xf numFmtId="0" fontId="18" fillId="0" borderId="2" xfId="2" applyFont="1" applyBorder="1" applyAlignment="1">
      <alignment horizontal="left" vertical="top" wrapText="1"/>
    </xf>
    <xf numFmtId="0" fontId="18" fillId="0" borderId="2" xfId="2" applyFont="1" applyBorder="1" applyAlignment="1">
      <alignment horizontal="center" vertical="top" wrapText="1"/>
    </xf>
    <xf numFmtId="0" fontId="24" fillId="0" borderId="2" xfId="2" applyFont="1" applyBorder="1" applyAlignment="1">
      <alignment horizontal="center" vertical="center"/>
    </xf>
    <xf numFmtId="0" fontId="27" fillId="0" borderId="2" xfId="2" quotePrefix="1" applyFont="1" applyBorder="1" applyAlignment="1">
      <alignment horizontal="center" vertical="center"/>
    </xf>
    <xf numFmtId="0" fontId="25" fillId="0" borderId="2" xfId="2" applyFont="1" applyBorder="1" applyAlignment="1">
      <alignment horizontal="left" vertical="center" wrapText="1"/>
    </xf>
    <xf numFmtId="0" fontId="25" fillId="0" borderId="2" xfId="2" applyFont="1" applyBorder="1" applyAlignment="1">
      <alignment horizontal="left" vertical="top" wrapText="1"/>
    </xf>
    <xf numFmtId="0" fontId="25" fillId="0" borderId="2" xfId="2" applyFont="1" applyBorder="1" applyAlignment="1">
      <alignment horizontal="left" vertical="top"/>
    </xf>
    <xf numFmtId="0" fontId="18" fillId="0" borderId="2" xfId="2" applyFont="1" applyBorder="1" applyAlignment="1">
      <alignment vertical="top" wrapText="1"/>
    </xf>
    <xf numFmtId="0" fontId="25" fillId="0" borderId="12" xfId="2" applyFont="1" applyBorder="1" applyAlignment="1">
      <alignment vertical="top" wrapText="1"/>
    </xf>
    <xf numFmtId="0" fontId="18" fillId="0" borderId="2" xfId="2" applyFont="1" applyBorder="1" applyAlignment="1">
      <alignment horizontal="left" vertical="top"/>
    </xf>
    <xf numFmtId="0" fontId="18" fillId="0" borderId="2" xfId="2" applyFont="1" applyBorder="1" applyAlignment="1">
      <alignment horizontal="center" vertical="top"/>
    </xf>
    <xf numFmtId="0" fontId="39" fillId="0" borderId="0" xfId="6" applyFont="1"/>
    <xf numFmtId="0" fontId="36" fillId="10" borderId="1" xfId="1" applyFont="1" applyFill="1" applyBorder="1" applyAlignment="1">
      <alignment vertical="center" wrapText="1"/>
    </xf>
    <xf numFmtId="0" fontId="18" fillId="10" borderId="1" xfId="2" applyFont="1" applyFill="1" applyBorder="1" applyAlignment="1">
      <alignment wrapText="1"/>
    </xf>
    <xf numFmtId="0" fontId="18" fillId="0" borderId="0" xfId="1" applyFont="1" applyAlignment="1">
      <alignment vertical="top" wrapText="1"/>
    </xf>
    <xf numFmtId="0" fontId="32" fillId="3" borderId="0" xfId="1" applyFont="1" applyFill="1" applyAlignment="1">
      <alignment horizontal="center" vertical="center" wrapText="1"/>
    </xf>
    <xf numFmtId="0" fontId="34" fillId="3" borderId="2" xfId="2" applyFont="1" applyFill="1" applyBorder="1" applyAlignment="1">
      <alignment horizontal="center" vertical="center" wrapText="1"/>
    </xf>
    <xf numFmtId="0" fontId="25" fillId="7" borderId="2" xfId="2" applyFont="1" applyFill="1" applyBorder="1" applyAlignment="1">
      <alignment horizontal="center" vertical="center" wrapText="1"/>
    </xf>
    <xf numFmtId="0" fontId="25" fillId="2" borderId="0" xfId="2" applyFont="1" applyFill="1" applyAlignment="1">
      <alignment vertical="center" wrapText="1"/>
    </xf>
    <xf numFmtId="164" fontId="25" fillId="2" borderId="11" xfId="2" applyNumberFormat="1" applyFont="1" applyFill="1" applyBorder="1" applyAlignment="1">
      <alignment horizontal="center" vertical="top"/>
    </xf>
    <xf numFmtId="0" fontId="18" fillId="2" borderId="2" xfId="2" applyFont="1" applyFill="1" applyBorder="1" applyAlignment="1" applyProtection="1">
      <alignment horizontal="center" vertical="top" wrapText="1"/>
      <protection locked="0"/>
    </xf>
    <xf numFmtId="0" fontId="25" fillId="2" borderId="0" xfId="2" applyFont="1" applyFill="1" applyAlignment="1" applyProtection="1">
      <alignment vertical="top" wrapText="1"/>
      <protection locked="0"/>
    </xf>
    <xf numFmtId="164" fontId="25" fillId="2" borderId="23" xfId="2" applyNumberFormat="1" applyFont="1" applyFill="1" applyBorder="1" applyAlignment="1">
      <alignment horizontal="center" vertical="top"/>
    </xf>
    <xf numFmtId="0" fontId="18" fillId="2" borderId="3" xfId="2" applyFont="1" applyFill="1" applyBorder="1" applyAlignment="1" applyProtection="1">
      <alignment horizontal="center" vertical="top" wrapText="1"/>
      <protection locked="0"/>
    </xf>
    <xf numFmtId="0" fontId="25" fillId="0" borderId="0" xfId="2" applyFont="1" applyAlignment="1">
      <alignment vertical="center" wrapText="1"/>
    </xf>
    <xf numFmtId="0" fontId="43" fillId="2" borderId="2" xfId="2" applyFont="1" applyFill="1" applyBorder="1" applyAlignment="1">
      <alignment horizontal="center" vertical="center" wrapText="1"/>
    </xf>
    <xf numFmtId="0" fontId="41" fillId="7" borderId="2" xfId="2" applyFont="1" applyFill="1" applyBorder="1" applyAlignment="1">
      <alignment horizontal="center" vertical="top" wrapText="1"/>
    </xf>
    <xf numFmtId="0" fontId="25" fillId="0" borderId="0" xfId="2" applyFont="1" applyAlignment="1">
      <alignment vertical="top" wrapText="1"/>
    </xf>
    <xf numFmtId="0" fontId="44" fillId="7" borderId="2" xfId="2" applyFont="1" applyFill="1" applyBorder="1" applyAlignment="1">
      <alignment horizontal="center" vertical="top" wrapText="1"/>
    </xf>
    <xf numFmtId="0" fontId="45" fillId="8" borderId="2" xfId="2" applyFont="1" applyFill="1" applyBorder="1" applyAlignment="1">
      <alignment horizontal="center" vertical="top" wrapText="1"/>
    </xf>
    <xf numFmtId="0" fontId="18" fillId="2" borderId="2" xfId="2" applyFont="1" applyFill="1" applyBorder="1" applyAlignment="1">
      <alignment horizontal="center" vertical="center" wrapText="1"/>
    </xf>
    <xf numFmtId="1" fontId="46" fillId="2" borderId="2" xfId="7" applyNumberFormat="1" applyFont="1" applyFill="1" applyBorder="1" applyAlignment="1" applyProtection="1">
      <alignment horizontal="center" vertical="top" wrapText="1"/>
      <protection locked="0"/>
    </xf>
    <xf numFmtId="2" fontId="37" fillId="9" borderId="2" xfId="9" applyNumberFormat="1" applyFont="1" applyFill="1" applyBorder="1" applyAlignment="1" applyProtection="1">
      <alignment horizontal="center" vertical="top" wrapText="1"/>
    </xf>
    <xf numFmtId="9" fontId="37" fillId="9" borderId="2" xfId="2" applyNumberFormat="1" applyFont="1" applyFill="1" applyBorder="1" applyAlignment="1">
      <alignment horizontal="center" vertical="top" wrapText="1"/>
    </xf>
    <xf numFmtId="9" fontId="37" fillId="9" borderId="2" xfId="9" applyFont="1" applyFill="1" applyBorder="1" applyAlignment="1" applyProtection="1">
      <alignment horizontal="center" vertical="top" wrapText="1"/>
    </xf>
    <xf numFmtId="0" fontId="18" fillId="2" borderId="3" xfId="2" applyFont="1" applyFill="1" applyBorder="1" applyAlignment="1" applyProtection="1">
      <alignment horizontal="center" vertical="center" wrapText="1"/>
      <protection locked="0"/>
    </xf>
    <xf numFmtId="1" fontId="46" fillId="2" borderId="3" xfId="7" applyNumberFormat="1" applyFont="1" applyFill="1" applyBorder="1" applyAlignment="1" applyProtection="1">
      <alignment horizontal="center" vertical="top" wrapText="1"/>
      <protection locked="0"/>
    </xf>
    <xf numFmtId="9" fontId="37" fillId="9" borderId="3" xfId="9" applyFont="1" applyFill="1" applyBorder="1" applyAlignment="1" applyProtection="1">
      <alignment horizontal="center" vertical="top" wrapText="1"/>
    </xf>
    <xf numFmtId="9" fontId="37" fillId="9" borderId="3" xfId="2" applyNumberFormat="1" applyFont="1" applyFill="1" applyBorder="1" applyAlignment="1">
      <alignment horizontal="center" vertical="top" wrapText="1"/>
    </xf>
    <xf numFmtId="0" fontId="18" fillId="2" borderId="0" xfId="2" applyFont="1" applyFill="1" applyAlignment="1">
      <alignment vertical="top" wrapText="1"/>
    </xf>
    <xf numFmtId="0" fontId="18" fillId="2" borderId="0" xfId="2" applyFont="1" applyFill="1" applyAlignment="1">
      <alignment horizontal="center" vertical="top" wrapText="1"/>
    </xf>
    <xf numFmtId="0" fontId="47" fillId="2" borderId="0" xfId="2" applyFont="1" applyFill="1" applyAlignment="1">
      <alignment horizontal="center" vertical="top" wrapText="1"/>
    </xf>
    <xf numFmtId="0" fontId="18" fillId="0" borderId="0" xfId="2" applyFont="1" applyAlignment="1">
      <alignment vertical="top" wrapText="1"/>
    </xf>
    <xf numFmtId="14" fontId="32" fillId="10" borderId="0" xfId="3" applyNumberFormat="1" applyFont="1" applyFill="1" applyAlignment="1">
      <alignment horizontal="left" vertical="top"/>
    </xf>
    <xf numFmtId="0" fontId="32" fillId="10" borderId="0" xfId="3" applyFont="1" applyFill="1" applyAlignment="1">
      <alignment vertical="top" wrapText="1"/>
    </xf>
    <xf numFmtId="0" fontId="35" fillId="3" borderId="24" xfId="2" applyFont="1" applyFill="1" applyBorder="1" applyAlignment="1">
      <alignment vertical="center" wrapText="1"/>
    </xf>
    <xf numFmtId="0" fontId="35" fillId="3" borderId="24" xfId="2" applyFont="1" applyFill="1" applyBorder="1" applyAlignment="1">
      <alignment horizontal="center" vertical="center" wrapText="1"/>
    </xf>
    <xf numFmtId="0" fontId="27" fillId="3" borderId="2" xfId="1" applyFont="1" applyFill="1" applyBorder="1" applyAlignment="1">
      <alignment horizontal="center" vertical="center" wrapText="1"/>
    </xf>
    <xf numFmtId="0" fontId="25" fillId="0" borderId="2" xfId="2" applyFont="1" applyBorder="1" applyAlignment="1">
      <alignment horizontal="center" vertical="center"/>
    </xf>
    <xf numFmtId="0" fontId="18" fillId="0" borderId="2" xfId="3" applyFont="1" applyBorder="1" applyAlignment="1">
      <alignment horizontal="center" vertical="center" wrapText="1"/>
    </xf>
    <xf numFmtId="0" fontId="18" fillId="0" borderId="2" xfId="5" applyFont="1" applyBorder="1" applyAlignment="1">
      <alignment vertical="center" wrapText="1"/>
    </xf>
    <xf numFmtId="0" fontId="18" fillId="0" borderId="2" xfId="5" applyFont="1" applyBorder="1" applyAlignment="1">
      <alignment horizontal="left" vertical="center" wrapText="1"/>
    </xf>
    <xf numFmtId="0" fontId="18" fillId="0" borderId="2" xfId="1" applyFont="1" applyBorder="1" applyAlignment="1">
      <alignment horizontal="center" vertical="center" wrapText="1"/>
    </xf>
    <xf numFmtId="0" fontId="27" fillId="0" borderId="2" xfId="0" applyFont="1" applyBorder="1" applyAlignment="1">
      <alignment horizontal="center" vertical="center" wrapText="1"/>
    </xf>
    <xf numFmtId="0" fontId="18" fillId="0" borderId="2" xfId="0" applyFont="1" applyBorder="1"/>
    <xf numFmtId="0" fontId="18" fillId="0" borderId="2" xfId="1" applyFont="1" applyBorder="1" applyAlignment="1">
      <alignment vertical="center" wrapText="1"/>
    </xf>
    <xf numFmtId="0" fontId="18" fillId="0" borderId="2" xfId="11" applyFont="1" applyFill="1" applyBorder="1" applyAlignment="1" applyProtection="1">
      <alignment horizontal="left" vertical="center" wrapText="1"/>
    </xf>
    <xf numFmtId="0" fontId="18" fillId="0" borderId="24" xfId="2" applyFont="1" applyBorder="1" applyAlignment="1">
      <alignment horizontal="center" vertical="center" wrapText="1"/>
    </xf>
    <xf numFmtId="0" fontId="27" fillId="2" borderId="2" xfId="2" applyFont="1" applyFill="1" applyBorder="1" applyAlignment="1">
      <alignment horizontal="center" vertical="center"/>
    </xf>
    <xf numFmtId="0" fontId="18" fillId="0" borderId="2" xfId="1" applyFont="1" applyBorder="1" applyAlignment="1" applyProtection="1">
      <alignment horizontal="left" vertical="center" wrapText="1"/>
      <protection locked="0"/>
    </xf>
    <xf numFmtId="0" fontId="18" fillId="0" borderId="2" xfId="2" applyFont="1" applyBorder="1" applyAlignment="1">
      <alignment horizontal="center" vertical="center" wrapText="1"/>
    </xf>
    <xf numFmtId="0" fontId="18" fillId="0" borderId="2" xfId="1" applyFont="1" applyBorder="1" applyAlignment="1" applyProtection="1">
      <alignment horizontal="center" vertical="center" wrapText="1"/>
      <protection locked="0"/>
    </xf>
    <xf numFmtId="0" fontId="18" fillId="0" borderId="8" xfId="1" applyFont="1" applyBorder="1" applyAlignment="1">
      <alignment vertical="center" wrapText="1"/>
    </xf>
    <xf numFmtId="0" fontId="18" fillId="0" borderId="2" xfId="1" applyFont="1" applyBorder="1" applyAlignment="1">
      <alignment horizontal="left" vertical="center" wrapText="1"/>
    </xf>
    <xf numFmtId="0" fontId="18" fillId="0" borderId="2" xfId="1" applyFont="1" applyBorder="1" applyAlignment="1">
      <alignment horizontal="center" vertical="center"/>
    </xf>
    <xf numFmtId="0" fontId="18" fillId="2" borderId="2" xfId="5" applyFont="1" applyFill="1" applyBorder="1" applyAlignment="1">
      <alignment horizontal="left" vertical="center" wrapText="1"/>
    </xf>
    <xf numFmtId="14" fontId="49" fillId="10" borderId="0" xfId="3" applyNumberFormat="1" applyFont="1" applyFill="1" applyAlignment="1">
      <alignment horizontal="left" vertical="center"/>
    </xf>
    <xf numFmtId="0" fontId="29" fillId="0" borderId="0" xfId="0" applyFont="1"/>
    <xf numFmtId="0" fontId="29" fillId="0" borderId="32" xfId="0" applyFont="1" applyBorder="1"/>
    <xf numFmtId="0" fontId="29" fillId="0" borderId="33" xfId="0" applyFont="1" applyBorder="1"/>
    <xf numFmtId="0" fontId="29" fillId="0" borderId="34" xfId="0" applyFont="1" applyBorder="1"/>
    <xf numFmtId="0" fontId="18" fillId="0" borderId="0" xfId="2" applyFont="1" applyAlignment="1">
      <alignment horizontal="center" vertical="center"/>
    </xf>
    <xf numFmtId="0" fontId="39" fillId="0" borderId="0" xfId="10" applyFont="1" applyAlignment="1">
      <alignment vertical="top" wrapText="1"/>
    </xf>
    <xf numFmtId="0" fontId="18" fillId="0" borderId="0" xfId="2" applyFont="1" applyAlignment="1">
      <alignment wrapText="1"/>
    </xf>
    <xf numFmtId="0" fontId="32" fillId="10" borderId="6" xfId="1" applyFont="1" applyFill="1" applyBorder="1" applyAlignment="1">
      <alignment horizontal="right" vertical="center" wrapText="1"/>
    </xf>
    <xf numFmtId="0" fontId="32" fillId="10" borderId="0" xfId="1" applyFont="1" applyFill="1" applyAlignment="1">
      <alignment vertical="center" wrapText="1"/>
    </xf>
    <xf numFmtId="0" fontId="32" fillId="10" borderId="7" xfId="1" applyFont="1" applyFill="1" applyBorder="1" applyAlignment="1">
      <alignment vertical="center" wrapText="1"/>
    </xf>
    <xf numFmtId="0" fontId="18" fillId="0" borderId="24" xfId="2" applyFont="1" applyBorder="1" applyAlignment="1">
      <alignment horizontal="center" vertical="center"/>
    </xf>
    <xf numFmtId="0" fontId="18" fillId="0" borderId="2" xfId="2" applyFont="1" applyBorder="1" applyAlignment="1">
      <alignment horizontal="center" vertical="center"/>
    </xf>
    <xf numFmtId="0" fontId="39" fillId="0" borderId="0" xfId="10" applyFont="1" applyAlignment="1">
      <alignment horizontal="left" vertical="top" wrapText="1"/>
    </xf>
    <xf numFmtId="0" fontId="34" fillId="3" borderId="2" xfId="2" applyFont="1" applyFill="1" applyBorder="1" applyAlignment="1">
      <alignment vertical="center" wrapText="1"/>
    </xf>
    <xf numFmtId="0" fontId="35" fillId="3" borderId="2" xfId="2" applyFont="1" applyFill="1" applyBorder="1" applyAlignment="1">
      <alignment horizontal="center" vertical="center" wrapText="1"/>
    </xf>
    <xf numFmtId="0" fontId="24" fillId="0" borderId="3" xfId="2" applyFont="1" applyBorder="1" applyAlignment="1">
      <alignment horizontal="center" vertical="center"/>
    </xf>
    <xf numFmtId="0" fontId="24" fillId="0" borderId="12" xfId="2" applyFont="1" applyBorder="1" applyAlignment="1">
      <alignment horizontal="center" vertical="center"/>
    </xf>
    <xf numFmtId="0" fontId="34" fillId="3" borderId="2" xfId="1" applyFont="1" applyFill="1" applyBorder="1" applyAlignment="1">
      <alignment horizontal="center" vertical="center" wrapText="1"/>
    </xf>
    <xf numFmtId="0" fontId="54" fillId="16" borderId="36" xfId="2" applyFont="1" applyFill="1" applyBorder="1" applyAlignment="1">
      <alignment horizontal="center" vertical="center" wrapText="1"/>
    </xf>
    <xf numFmtId="0" fontId="56" fillId="5" borderId="15" xfId="0" applyFont="1" applyFill="1" applyBorder="1" applyAlignment="1" applyProtection="1">
      <alignment horizontal="center" vertical="center"/>
      <protection locked="0"/>
    </xf>
    <xf numFmtId="0" fontId="59" fillId="0" borderId="0" xfId="3" applyFont="1" applyAlignment="1">
      <alignment vertical="center" wrapText="1"/>
    </xf>
    <xf numFmtId="0" fontId="4" fillId="3" borderId="24" xfId="0" applyFont="1" applyFill="1" applyBorder="1" applyAlignment="1">
      <alignment vertical="center" wrapText="1"/>
    </xf>
    <xf numFmtId="0" fontId="2" fillId="0" borderId="0" xfId="0" applyFont="1"/>
    <xf numFmtId="0" fontId="4" fillId="7" borderId="12" xfId="2" applyFont="1" applyFill="1" applyBorder="1" applyAlignment="1">
      <alignment horizontal="right" vertical="center" wrapText="1"/>
    </xf>
    <xf numFmtId="0" fontId="2" fillId="0" borderId="2" xfId="0" applyFont="1" applyBorder="1" applyAlignment="1">
      <alignment horizontal="center" vertical="center"/>
    </xf>
    <xf numFmtId="0" fontId="4" fillId="7" borderId="2" xfId="2" applyFont="1" applyFill="1" applyBorder="1" applyAlignment="1">
      <alignment horizontal="center" vertical="center" wrapText="1"/>
    </xf>
    <xf numFmtId="0" fontId="2" fillId="0" borderId="2" xfId="3" applyBorder="1" applyAlignment="1">
      <alignment vertical="center" wrapText="1"/>
    </xf>
    <xf numFmtId="0" fontId="2" fillId="0" borderId="2" xfId="3" applyBorder="1" applyAlignment="1">
      <alignment horizontal="center" vertical="center" wrapText="1"/>
    </xf>
    <xf numFmtId="0" fontId="4" fillId="3" borderId="2"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0" borderId="24" xfId="0" applyFont="1" applyBorder="1" applyAlignment="1">
      <alignment horizontal="center" vertical="center" wrapText="1"/>
    </xf>
    <xf numFmtId="0" fontId="2" fillId="0" borderId="24" xfId="0" applyFont="1" applyBorder="1" applyAlignment="1">
      <alignment horizontal="left" vertical="center" wrapText="1"/>
    </xf>
    <xf numFmtId="0" fontId="2" fillId="0" borderId="2" xfId="5" applyFont="1" applyBorder="1" applyAlignment="1">
      <alignment horizontal="left" vertical="center" wrapText="1"/>
    </xf>
    <xf numFmtId="0" fontId="2" fillId="0" borderId="2" xfId="5" applyFont="1" applyBorder="1" applyAlignment="1">
      <alignment horizontal="center" vertical="center" wrapText="1"/>
    </xf>
    <xf numFmtId="0" fontId="5" fillId="0" borderId="2" xfId="0" applyFont="1" applyBorder="1" applyAlignment="1">
      <alignment horizontal="center" vertical="center" wrapText="1"/>
    </xf>
    <xf numFmtId="0" fontId="2" fillId="2" borderId="2" xfId="1" applyFill="1" applyBorder="1" applyAlignment="1" applyProtection="1">
      <alignment horizontal="left" vertical="center" wrapText="1"/>
      <protection locked="0"/>
    </xf>
    <xf numFmtId="0" fontId="2" fillId="0" borderId="25" xfId="0" applyFont="1" applyBorder="1" applyAlignment="1">
      <alignment vertical="top" wrapText="1"/>
    </xf>
    <xf numFmtId="0" fontId="4" fillId="0" borderId="2" xfId="3" applyFont="1" applyBorder="1" applyAlignment="1">
      <alignment horizontal="center" vertical="center" wrapText="1"/>
    </xf>
    <xf numFmtId="0" fontId="2" fillId="0" borderId="2" xfId="0" applyFont="1" applyBorder="1" applyAlignment="1">
      <alignment vertical="center" wrapText="1"/>
    </xf>
    <xf numFmtId="14" fontId="28" fillId="0" borderId="3" xfId="2" applyNumberFormat="1" applyFont="1" applyBorder="1" applyAlignment="1">
      <alignment horizontal="center" vertical="center" wrapText="1"/>
    </xf>
    <xf numFmtId="164" fontId="25" fillId="2" borderId="24" xfId="2" applyNumberFormat="1" applyFont="1" applyFill="1" applyBorder="1" applyAlignment="1">
      <alignment horizontal="center" vertical="top"/>
    </xf>
    <xf numFmtId="165" fontId="18" fillId="2" borderId="26" xfId="0" applyNumberFormat="1" applyFont="1" applyFill="1" applyBorder="1" applyAlignment="1" applyProtection="1">
      <alignment horizontal="center" vertical="top" wrapText="1"/>
      <protection locked="0"/>
    </xf>
    <xf numFmtId="0" fontId="41" fillId="2" borderId="26" xfId="2" applyFont="1" applyFill="1" applyBorder="1" applyAlignment="1">
      <alignment horizontal="center" vertical="top" wrapText="1"/>
    </xf>
    <xf numFmtId="0" fontId="32" fillId="10" borderId="14" xfId="1" applyFont="1" applyFill="1" applyBorder="1" applyAlignment="1">
      <alignment horizontal="right" vertical="center" wrapText="1"/>
    </xf>
    <xf numFmtId="0" fontId="16" fillId="0" borderId="2" xfId="25" applyFill="1" applyBorder="1" applyAlignment="1">
      <alignment vertical="center" wrapText="1"/>
    </xf>
    <xf numFmtId="0" fontId="61" fillId="3" borderId="2" xfId="1" applyFont="1" applyFill="1" applyBorder="1" applyAlignment="1">
      <alignment horizontal="center" vertical="center" wrapText="1"/>
    </xf>
    <xf numFmtId="0" fontId="32" fillId="10" borderId="2" xfId="1" applyFont="1" applyFill="1" applyBorder="1" applyAlignment="1">
      <alignment horizontal="right" vertical="center" wrapText="1"/>
    </xf>
    <xf numFmtId="0" fontId="33" fillId="10" borderId="12" xfId="0" applyFont="1" applyFill="1" applyBorder="1" applyAlignment="1">
      <alignment horizontal="right" vertical="center"/>
    </xf>
    <xf numFmtId="14" fontId="33" fillId="10" borderId="8" xfId="0" applyNumberFormat="1" applyFont="1" applyFill="1" applyBorder="1" applyAlignment="1">
      <alignment horizontal="left" vertical="center"/>
    </xf>
    <xf numFmtId="0" fontId="57" fillId="17" borderId="35" xfId="0" applyFont="1" applyFill="1" applyBorder="1" applyAlignment="1">
      <alignment horizontal="center" vertical="center"/>
    </xf>
    <xf numFmtId="0" fontId="57" fillId="17" borderId="36" xfId="0" applyFont="1" applyFill="1" applyBorder="1" applyAlignment="1">
      <alignment horizontal="center" vertical="center"/>
    </xf>
    <xf numFmtId="0" fontId="54" fillId="9" borderId="38" xfId="2" applyFont="1" applyFill="1" applyBorder="1" applyAlignment="1">
      <alignment horizontal="center" vertical="center" wrapText="1"/>
    </xf>
    <xf numFmtId="0" fontId="24" fillId="9" borderId="38" xfId="2" applyFont="1" applyFill="1" applyBorder="1" applyAlignment="1">
      <alignment horizontal="center" vertical="center" wrapText="1"/>
    </xf>
    <xf numFmtId="0" fontId="4" fillId="15" borderId="1" xfId="2" applyFont="1" applyFill="1" applyBorder="1" applyAlignment="1">
      <alignment vertical="center"/>
    </xf>
    <xf numFmtId="0" fontId="4" fillId="15" borderId="9" xfId="2" applyFont="1" applyFill="1" applyBorder="1" applyAlignment="1">
      <alignment vertical="center"/>
    </xf>
    <xf numFmtId="0" fontId="4" fillId="15" borderId="26" xfId="2" applyFont="1" applyFill="1" applyBorder="1" applyAlignment="1">
      <alignment vertical="center"/>
    </xf>
    <xf numFmtId="0" fontId="4" fillId="15" borderId="25" xfId="2" applyFont="1" applyFill="1" applyBorder="1" applyAlignment="1">
      <alignment vertical="center"/>
    </xf>
    <xf numFmtId="0" fontId="64" fillId="3" borderId="24" xfId="1" applyFont="1" applyFill="1" applyBorder="1" applyAlignment="1">
      <alignment horizontal="center" vertical="center" wrapText="1"/>
    </xf>
    <xf numFmtId="0" fontId="18" fillId="0" borderId="8" xfId="1" applyFont="1" applyBorder="1" applyAlignment="1" applyProtection="1">
      <alignment horizontal="left" vertical="center" wrapText="1"/>
      <protection locked="0"/>
    </xf>
    <xf numFmtId="0" fontId="39" fillId="0" borderId="2" xfId="2" applyFont="1" applyBorder="1" applyAlignment="1">
      <alignment horizontal="center" vertical="center"/>
    </xf>
    <xf numFmtId="0" fontId="34" fillId="4" borderId="15" xfId="2" applyFont="1" applyFill="1" applyBorder="1" applyAlignment="1">
      <alignment horizontal="center" vertical="center" textRotation="90"/>
    </xf>
    <xf numFmtId="0" fontId="66" fillId="2" borderId="0" xfId="4" applyFont="1" applyFill="1" applyAlignment="1" applyProtection="1">
      <alignment vertical="top" wrapText="1"/>
    </xf>
    <xf numFmtId="168" fontId="25" fillId="2" borderId="0" xfId="0" applyNumberFormat="1" applyFont="1" applyFill="1" applyAlignment="1">
      <alignment vertical="top" wrapText="1"/>
    </xf>
    <xf numFmtId="168" fontId="25" fillId="2" borderId="0" xfId="0" applyNumberFormat="1" applyFont="1" applyFill="1" applyAlignment="1">
      <alignment horizontal="left" vertical="top"/>
    </xf>
    <xf numFmtId="0" fontId="25" fillId="0" borderId="0" xfId="1" applyFont="1" applyAlignment="1">
      <alignment wrapText="1"/>
    </xf>
    <xf numFmtId="0" fontId="25" fillId="2" borderId="0" xfId="0" applyFont="1" applyFill="1" applyAlignment="1">
      <alignment horizontal="left" vertical="top"/>
    </xf>
    <xf numFmtId="0" fontId="39" fillId="0" borderId="2" xfId="1" applyFont="1" applyBorder="1" applyAlignment="1">
      <alignment vertical="center" wrapText="1"/>
    </xf>
    <xf numFmtId="0" fontId="0" fillId="0" borderId="2" xfId="0" applyBorder="1"/>
    <xf numFmtId="0" fontId="68" fillId="0" borderId="2" xfId="0" applyFont="1" applyBorder="1"/>
    <xf numFmtId="0" fontId="0" fillId="2" borderId="0" xfId="0" applyFill="1"/>
    <xf numFmtId="0" fontId="59" fillId="10" borderId="0" xfId="3" applyFont="1" applyFill="1" applyAlignment="1">
      <alignment horizontal="right" vertical="center"/>
    </xf>
    <xf numFmtId="14" fontId="59" fillId="10" borderId="0" xfId="1" applyNumberFormat="1" applyFont="1" applyFill="1" applyAlignment="1">
      <alignment horizontal="left" vertical="center" wrapText="1"/>
    </xf>
    <xf numFmtId="0" fontId="73" fillId="0" borderId="2" xfId="0" applyFont="1" applyBorder="1" applyAlignment="1">
      <alignment horizontal="center" vertical="center"/>
    </xf>
    <xf numFmtId="0" fontId="73" fillId="0" borderId="2" xfId="0" applyFont="1" applyBorder="1" applyAlignment="1">
      <alignment horizontal="center" vertical="center" wrapText="1"/>
    </xf>
    <xf numFmtId="0" fontId="73" fillId="0" borderId="0" xfId="0" applyFont="1" applyAlignment="1">
      <alignment horizontal="center" vertical="center"/>
    </xf>
    <xf numFmtId="0" fontId="0" fillId="0" borderId="0" xfId="0" applyAlignment="1">
      <alignment wrapText="1"/>
    </xf>
    <xf numFmtId="0" fontId="74" fillId="0" borderId="2" xfId="0" applyFont="1" applyBorder="1" applyAlignment="1">
      <alignment vertical="center" wrapText="1"/>
    </xf>
    <xf numFmtId="0" fontId="75" fillId="0" borderId="0" xfId="2" applyFont="1" applyAlignment="1">
      <alignment horizontal="center" vertical="top" wrapText="1"/>
    </xf>
    <xf numFmtId="0" fontId="75" fillId="0" borderId="0" xfId="2" applyFont="1" applyAlignment="1">
      <alignment vertical="top" wrapText="1"/>
    </xf>
    <xf numFmtId="1" fontId="3" fillId="0" borderId="0" xfId="2" applyNumberFormat="1" applyAlignment="1">
      <alignment horizontal="center" vertical="top" wrapText="1"/>
    </xf>
    <xf numFmtId="0" fontId="0" fillId="0" borderId="2" xfId="0" applyBorder="1" applyAlignment="1">
      <alignment horizontal="left"/>
    </xf>
    <xf numFmtId="0" fontId="76" fillId="0" borderId="2" xfId="0" applyFont="1" applyBorder="1"/>
    <xf numFmtId="0" fontId="3" fillId="0" borderId="0" xfId="2" applyAlignment="1">
      <alignment horizontal="left" vertical="top" wrapText="1"/>
    </xf>
    <xf numFmtId="0" fontId="39" fillId="0" borderId="26" xfId="10" applyFont="1" applyBorder="1" applyAlignment="1">
      <alignment horizontal="left" vertical="top" wrapText="1"/>
    </xf>
    <xf numFmtId="0" fontId="18" fillId="0" borderId="26" xfId="2" applyFont="1" applyBorder="1" applyAlignment="1">
      <alignment horizontal="center" vertical="center"/>
    </xf>
    <xf numFmtId="0" fontId="4" fillId="15" borderId="24" xfId="2" applyFont="1" applyFill="1" applyBorder="1" applyAlignment="1">
      <alignment vertical="center"/>
    </xf>
    <xf numFmtId="0" fontId="2" fillId="0" borderId="1" xfId="2" applyFont="1" applyBorder="1" applyAlignment="1">
      <alignment horizontal="left"/>
    </xf>
    <xf numFmtId="0" fontId="2" fillId="0" borderId="9" xfId="2" applyFont="1" applyBorder="1" applyAlignment="1">
      <alignment horizontal="left"/>
    </xf>
    <xf numFmtId="0" fontId="34" fillId="3" borderId="24" xfId="2" applyFont="1" applyFill="1" applyBorder="1" applyAlignment="1">
      <alignment horizontal="center" vertical="center" wrapText="1"/>
    </xf>
    <xf numFmtId="0" fontId="20" fillId="0" borderId="2" xfId="3" applyFont="1" applyBorder="1" applyAlignment="1">
      <alignment horizontal="center" vertical="center" wrapText="1"/>
    </xf>
    <xf numFmtId="0" fontId="34" fillId="3" borderId="24" xfId="2" applyFont="1" applyFill="1" applyBorder="1" applyAlignment="1">
      <alignment vertical="center" wrapText="1"/>
    </xf>
    <xf numFmtId="0" fontId="24" fillId="0" borderId="24" xfId="2" applyFont="1" applyBorder="1" applyAlignment="1">
      <alignment horizontal="center" vertical="center"/>
    </xf>
    <xf numFmtId="0" fontId="29" fillId="0" borderId="44" xfId="0" applyFont="1" applyBorder="1"/>
    <xf numFmtId="0" fontId="53" fillId="16" borderId="38" xfId="2" applyFont="1" applyFill="1" applyBorder="1" applyAlignment="1">
      <alignment horizontal="center" vertical="center" wrapText="1"/>
    </xf>
    <xf numFmtId="0" fontId="53" fillId="16" borderId="39" xfId="2" applyFont="1" applyFill="1" applyBorder="1" applyAlignment="1">
      <alignment horizontal="center" vertical="center" wrapText="1"/>
    </xf>
    <xf numFmtId="0" fontId="56" fillId="16" borderId="39" xfId="2" applyFont="1" applyFill="1" applyBorder="1" applyAlignment="1">
      <alignment horizontal="center" vertical="center" wrapText="1"/>
    </xf>
    <xf numFmtId="0" fontId="53" fillId="9" borderId="39" xfId="2" applyFont="1" applyFill="1" applyBorder="1" applyAlignment="1">
      <alignment horizontal="center" vertical="center" wrapText="1"/>
    </xf>
    <xf numFmtId="0" fontId="77" fillId="0" borderId="0" xfId="2" applyFont="1"/>
    <xf numFmtId="0" fontId="78" fillId="0" borderId="0" xfId="2" applyFont="1"/>
    <xf numFmtId="0" fontId="77" fillId="0" borderId="0" xfId="10" applyFont="1" applyAlignment="1">
      <alignment vertical="top" wrapText="1"/>
    </xf>
    <xf numFmtId="0" fontId="53" fillId="16" borderId="36" xfId="2" applyFont="1" applyFill="1" applyBorder="1" applyAlignment="1">
      <alignment horizontal="center" vertical="center" wrapText="1"/>
    </xf>
    <xf numFmtId="0" fontId="53" fillId="9" borderId="36" xfId="2" applyFont="1" applyFill="1" applyBorder="1" applyAlignment="1">
      <alignment horizontal="center" vertical="center" wrapText="1"/>
    </xf>
    <xf numFmtId="0" fontId="39" fillId="0" borderId="2" xfId="5" applyFont="1" applyBorder="1" applyAlignment="1">
      <alignment horizontal="left" vertical="center" wrapText="1"/>
    </xf>
    <xf numFmtId="0" fontId="39" fillId="0" borderId="2" xfId="1" applyFont="1" applyBorder="1" applyAlignment="1">
      <alignment horizontal="center" vertical="center" wrapText="1"/>
    </xf>
    <xf numFmtId="0" fontId="39" fillId="0" borderId="2" xfId="3" applyFont="1" applyBorder="1" applyAlignment="1">
      <alignment horizontal="center" vertical="center" wrapText="1"/>
    </xf>
    <xf numFmtId="0" fontId="39" fillId="0" borderId="2" xfId="5" applyFont="1" applyBorder="1" applyAlignment="1">
      <alignment vertical="center" wrapText="1"/>
    </xf>
    <xf numFmtId="1" fontId="24" fillId="0" borderId="2" xfId="2" applyNumberFormat="1" applyFont="1" applyBorder="1" applyAlignment="1">
      <alignment horizontal="center" vertical="center"/>
    </xf>
    <xf numFmtId="2" fontId="10" fillId="12" borderId="2" xfId="4" applyNumberFormat="1" applyFont="1" applyFill="1" applyBorder="1" applyAlignment="1" applyProtection="1">
      <alignment horizontal="center" vertical="top" wrapText="1"/>
    </xf>
    <xf numFmtId="16" fontId="24" fillId="0" borderId="2" xfId="2" applyNumberFormat="1" applyFont="1" applyBorder="1" applyAlignment="1">
      <alignment horizontal="center" vertical="center"/>
    </xf>
    <xf numFmtId="0" fontId="26" fillId="0" borderId="2" xfId="2" applyFont="1" applyBorder="1" applyAlignment="1">
      <alignment horizontal="center" vertical="center"/>
    </xf>
    <xf numFmtId="1" fontId="24" fillId="0" borderId="3" xfId="2" applyNumberFormat="1" applyFont="1" applyBorder="1" applyAlignment="1">
      <alignment horizontal="center" vertical="center"/>
    </xf>
    <xf numFmtId="1" fontId="13" fillId="0" borderId="2" xfId="2" applyNumberFormat="1" applyFont="1" applyBorder="1" applyAlignment="1">
      <alignment horizontal="center"/>
    </xf>
    <xf numFmtId="165" fontId="2" fillId="6" borderId="12" xfId="3" applyNumberFormat="1" applyFill="1" applyBorder="1" applyAlignment="1">
      <alignment horizontal="left" vertical="center" wrapText="1"/>
    </xf>
    <xf numFmtId="1" fontId="2" fillId="6" borderId="12" xfId="3" applyNumberFormat="1" applyFill="1" applyBorder="1" applyAlignment="1">
      <alignment horizontal="left" vertical="center" wrapText="1"/>
    </xf>
    <xf numFmtId="14" fontId="2" fillId="6" borderId="12" xfId="3" applyNumberFormat="1" applyFill="1" applyBorder="1" applyAlignment="1">
      <alignment horizontal="left" vertical="center" wrapText="1"/>
    </xf>
    <xf numFmtId="0" fontId="34" fillId="3" borderId="15" xfId="2" applyFont="1" applyFill="1" applyBorder="1" applyAlignment="1">
      <alignment horizontal="center" vertical="center" textRotation="90"/>
    </xf>
    <xf numFmtId="0" fontId="49" fillId="0" borderId="2" xfId="2" applyFont="1" applyBorder="1" applyAlignment="1">
      <alignment horizontal="left" vertical="top" wrapText="1"/>
    </xf>
    <xf numFmtId="0" fontId="27" fillId="0" borderId="0" xfId="2" applyFont="1" applyAlignment="1">
      <alignment vertical="center"/>
    </xf>
    <xf numFmtId="0" fontId="25" fillId="0" borderId="0" xfId="3" applyFont="1" applyAlignment="1">
      <alignment horizontal="left" vertical="center" wrapText="1"/>
    </xf>
    <xf numFmtId="0" fontId="18" fillId="0" borderId="0" xfId="2" applyFont="1" applyAlignment="1">
      <alignment horizontal="left" vertical="top" wrapText="1"/>
    </xf>
    <xf numFmtId="0" fontId="26" fillId="0" borderId="0" xfId="2" applyFont="1" applyAlignment="1">
      <alignment horizontal="center" vertical="center"/>
    </xf>
    <xf numFmtId="0" fontId="35" fillId="0" borderId="0" xfId="1" applyFont="1" applyAlignment="1">
      <alignment horizontal="center" vertical="center" wrapText="1"/>
    </xf>
    <xf numFmtId="0" fontId="32" fillId="0" borderId="0" xfId="3" applyFont="1" applyAlignment="1">
      <alignment horizontal="left" vertical="center" wrapText="1"/>
    </xf>
    <xf numFmtId="0" fontId="32" fillId="0" borderId="0" xfId="1" applyFont="1" applyAlignment="1">
      <alignment vertical="center" wrapText="1"/>
    </xf>
    <xf numFmtId="0" fontId="25" fillId="0" borderId="0" xfId="2" applyFont="1" applyAlignment="1">
      <alignment horizontal="left" vertical="center"/>
    </xf>
    <xf numFmtId="0" fontId="16" fillId="0" borderId="0" xfId="25" applyAlignment="1">
      <alignment wrapText="1"/>
    </xf>
    <xf numFmtId="0" fontId="18" fillId="0" borderId="2" xfId="2" applyFont="1" applyBorder="1"/>
    <xf numFmtId="0" fontId="39" fillId="0" borderId="2" xfId="5" applyFont="1" applyBorder="1" applyAlignment="1">
      <alignment horizontal="left" vertical="top" wrapText="1"/>
    </xf>
    <xf numFmtId="0" fontId="56" fillId="0" borderId="0" xfId="2" applyFont="1" applyAlignment="1">
      <alignment horizontal="center" vertical="center"/>
    </xf>
    <xf numFmtId="0" fontId="34" fillId="3" borderId="7" xfId="2" applyFont="1" applyFill="1" applyBorder="1" applyAlignment="1">
      <alignment horizontal="center" vertical="center" textRotation="90"/>
    </xf>
    <xf numFmtId="0" fontId="34" fillId="15" borderId="7" xfId="2" applyFont="1" applyFill="1" applyBorder="1" applyAlignment="1">
      <alignment horizontal="center" vertical="center" textRotation="90"/>
    </xf>
    <xf numFmtId="0" fontId="0" fillId="0" borderId="2" xfId="0" applyBorder="1" applyAlignment="1">
      <alignment horizontal="center" vertical="center"/>
    </xf>
    <xf numFmtId="0" fontId="26" fillId="0" borderId="2" xfId="1" applyFont="1" applyBorder="1" applyAlignment="1">
      <alignment horizontal="center" vertical="center"/>
    </xf>
    <xf numFmtId="0" fontId="25" fillId="3" borderId="2" xfId="1" applyFont="1" applyFill="1" applyBorder="1" applyAlignment="1">
      <alignment horizontal="center" vertical="center"/>
    </xf>
    <xf numFmtId="0" fontId="33" fillId="10" borderId="1" xfId="0" applyFont="1" applyFill="1" applyBorder="1" applyAlignment="1">
      <alignment vertical="center"/>
    </xf>
    <xf numFmtId="0" fontId="18" fillId="0" borderId="0" xfId="1" applyFont="1" applyAlignment="1">
      <alignment horizontal="center"/>
    </xf>
    <xf numFmtId="0" fontId="18" fillId="0" borderId="7" xfId="1" applyFont="1" applyBorder="1" applyAlignment="1">
      <alignment horizontal="center"/>
    </xf>
    <xf numFmtId="14" fontId="4" fillId="0" borderId="22" xfId="3" applyNumberFormat="1" applyFont="1" applyBorder="1" applyAlignment="1">
      <alignment horizontal="left" vertical="center" wrapText="1"/>
    </xf>
    <xf numFmtId="0" fontId="4" fillId="0" borderId="2" xfId="2" applyFont="1" applyBorder="1" applyAlignment="1" applyProtection="1">
      <alignment horizontal="center"/>
      <protection locked="0"/>
    </xf>
    <xf numFmtId="0" fontId="4" fillId="0" borderId="2" xfId="2" applyFont="1" applyBorder="1" applyAlignment="1">
      <alignment horizontal="center"/>
    </xf>
    <xf numFmtId="0" fontId="4" fillId="0" borderId="21" xfId="3" applyFont="1" applyBorder="1" applyAlignment="1">
      <alignment horizontal="right" vertical="center" wrapText="1"/>
    </xf>
    <xf numFmtId="0" fontId="36" fillId="10" borderId="7" xfId="1" applyFont="1" applyFill="1" applyBorder="1" applyAlignment="1">
      <alignment horizontal="right" wrapText="1"/>
    </xf>
    <xf numFmtId="0" fontId="20" fillId="10" borderId="6" xfId="3" applyFont="1" applyFill="1" applyBorder="1" applyAlignment="1">
      <alignment horizontal="center" vertical="center" wrapText="1"/>
    </xf>
    <xf numFmtId="0" fontId="20" fillId="10" borderId="0" xfId="3" applyFont="1" applyFill="1" applyAlignment="1">
      <alignment horizontal="center" vertical="center" wrapText="1"/>
    </xf>
    <xf numFmtId="0" fontId="20" fillId="10" borderId="4" xfId="3" applyFont="1" applyFill="1" applyBorder="1" applyAlignment="1">
      <alignment horizontal="center" vertical="center" wrapText="1"/>
    </xf>
    <xf numFmtId="0" fontId="29" fillId="0" borderId="24" xfId="2" applyFont="1" applyBorder="1" applyAlignment="1">
      <alignment horizontal="left" vertical="top" wrapText="1"/>
    </xf>
    <xf numFmtId="0" fontId="29" fillId="0" borderId="25" xfId="2" applyFont="1" applyBorder="1" applyAlignment="1">
      <alignment horizontal="left" vertical="top" wrapText="1"/>
    </xf>
    <xf numFmtId="0" fontId="20" fillId="3" borderId="25" xfId="1" applyFont="1" applyFill="1" applyBorder="1" applyAlignment="1">
      <alignment horizontal="center" vertical="center" wrapText="1"/>
    </xf>
    <xf numFmtId="0" fontId="20" fillId="3" borderId="2" xfId="1" applyFont="1" applyFill="1" applyBorder="1" applyAlignment="1">
      <alignment horizontal="center" vertical="center" wrapText="1"/>
    </xf>
    <xf numFmtId="0" fontId="30" fillId="0" borderId="25" xfId="1" applyFont="1" applyBorder="1" applyAlignment="1">
      <alignment horizontal="left" vertical="top" wrapText="1"/>
    </xf>
    <xf numFmtId="0" fontId="30" fillId="0" borderId="2" xfId="1" applyFont="1" applyBorder="1" applyAlignment="1">
      <alignment horizontal="left" vertical="top" wrapText="1"/>
    </xf>
    <xf numFmtId="0" fontId="29" fillId="0" borderId="24" xfId="2" applyFont="1" applyBorder="1" applyAlignment="1">
      <alignment horizontal="center" vertical="top" wrapText="1"/>
    </xf>
    <xf numFmtId="0" fontId="29" fillId="0" borderId="26" xfId="2" applyFont="1" applyBorder="1" applyAlignment="1">
      <alignment horizontal="center" vertical="top" wrapText="1"/>
    </xf>
    <xf numFmtId="0" fontId="29" fillId="0" borderId="25" xfId="2" applyFont="1" applyBorder="1" applyAlignment="1">
      <alignment horizontal="center" vertical="top" wrapText="1"/>
    </xf>
    <xf numFmtId="0" fontId="20" fillId="3" borderId="24" xfId="3" applyFont="1" applyFill="1" applyBorder="1" applyAlignment="1">
      <alignment horizontal="center" vertical="center" wrapText="1"/>
    </xf>
    <xf numFmtId="0" fontId="20" fillId="3" borderId="26" xfId="3" applyFont="1" applyFill="1" applyBorder="1" applyAlignment="1">
      <alignment horizontal="center" vertical="center" wrapText="1"/>
    </xf>
    <xf numFmtId="0" fontId="20" fillId="3" borderId="25" xfId="3" applyFont="1" applyFill="1" applyBorder="1" applyAlignment="1">
      <alignment horizontal="center" vertical="center" wrapText="1"/>
    </xf>
    <xf numFmtId="0" fontId="26" fillId="0" borderId="10" xfId="3" applyFont="1" applyBorder="1" applyAlignment="1">
      <alignment horizontal="center" vertical="center" wrapText="1"/>
    </xf>
    <xf numFmtId="0" fontId="26" fillId="0" borderId="11" xfId="2" applyFont="1" applyBorder="1" applyAlignment="1">
      <alignment horizontal="center" vertical="center" wrapText="1"/>
    </xf>
    <xf numFmtId="0" fontId="29" fillId="0" borderId="21" xfId="2" applyFont="1" applyBorder="1" applyAlignment="1">
      <alignment horizontal="left" vertical="top" wrapText="1"/>
    </xf>
    <xf numFmtId="0" fontId="29" fillId="0" borderId="23" xfId="2" applyFont="1" applyBorder="1" applyAlignment="1">
      <alignment horizontal="left" vertical="top" wrapText="1"/>
    </xf>
    <xf numFmtId="0" fontId="20" fillId="0" borderId="2" xfId="3" applyFont="1" applyBorder="1" applyAlignment="1">
      <alignment horizontal="center" vertical="center" wrapText="1"/>
    </xf>
    <xf numFmtId="0" fontId="20" fillId="3" borderId="10" xfId="3" applyFont="1" applyFill="1" applyBorder="1" applyAlignment="1">
      <alignment horizontal="center" vertical="center" wrapText="1"/>
    </xf>
    <xf numFmtId="0" fontId="18" fillId="3" borderId="11" xfId="2" applyFont="1" applyFill="1" applyBorder="1" applyAlignment="1">
      <alignment horizontal="center" vertical="center" wrapText="1"/>
    </xf>
    <xf numFmtId="0" fontId="29" fillId="2" borderId="10" xfId="2" applyFont="1" applyFill="1" applyBorder="1" applyAlignment="1">
      <alignment horizontal="left" vertical="top" wrapText="1"/>
    </xf>
    <xf numFmtId="0" fontId="18" fillId="0" borderId="11" xfId="2" applyFont="1" applyBorder="1" applyAlignment="1">
      <alignment horizontal="left" vertical="top" wrapText="1"/>
    </xf>
    <xf numFmtId="0" fontId="20" fillId="3" borderId="11" xfId="3" applyFont="1" applyFill="1" applyBorder="1" applyAlignment="1">
      <alignment horizontal="center" vertical="center" wrapText="1"/>
    </xf>
    <xf numFmtId="0" fontId="20" fillId="0" borderId="10" xfId="3" applyFont="1" applyBorder="1" applyAlignment="1">
      <alignment horizontal="center" vertical="center" wrapText="1"/>
    </xf>
    <xf numFmtId="0" fontId="18" fillId="0" borderId="11" xfId="2" applyFont="1" applyBorder="1" applyAlignment="1">
      <alignment horizontal="center" vertical="center" wrapText="1"/>
    </xf>
    <xf numFmtId="0" fontId="20" fillId="0" borderId="2" xfId="1" applyFont="1" applyBorder="1" applyAlignment="1">
      <alignment horizontal="center" vertical="center" wrapText="1"/>
    </xf>
    <xf numFmtId="0" fontId="23" fillId="0" borderId="8" xfId="2" applyFont="1" applyBorder="1" applyAlignment="1">
      <alignment horizontal="left" vertical="top" wrapText="1"/>
    </xf>
    <xf numFmtId="0" fontId="23" fillId="0" borderId="1" xfId="2" applyFont="1" applyBorder="1" applyAlignment="1">
      <alignment horizontal="left" vertical="top" wrapText="1"/>
    </xf>
    <xf numFmtId="0" fontId="23" fillId="0" borderId="9" xfId="2" applyFont="1" applyBorder="1" applyAlignment="1">
      <alignment horizontal="left" vertical="top" wrapText="1"/>
    </xf>
    <xf numFmtId="0" fontId="18" fillId="2" borderId="0" xfId="1" applyFont="1" applyFill="1" applyAlignment="1">
      <alignment horizontal="center"/>
    </xf>
    <xf numFmtId="0" fontId="19" fillId="10" borderId="1" xfId="1" applyFont="1" applyFill="1" applyBorder="1" applyAlignment="1">
      <alignment horizontal="center" vertical="center" wrapText="1"/>
    </xf>
    <xf numFmtId="0" fontId="18" fillId="10" borderId="0" xfId="1" applyFont="1" applyFill="1" applyAlignment="1">
      <alignment horizontal="center"/>
    </xf>
    <xf numFmtId="0" fontId="23" fillId="0" borderId="21" xfId="2" applyFont="1" applyBorder="1" applyAlignment="1">
      <alignment horizontal="left" vertical="top" wrapText="1"/>
    </xf>
    <xf numFmtId="0" fontId="23" fillId="0" borderId="22" xfId="2" applyFont="1" applyBorder="1" applyAlignment="1">
      <alignment horizontal="left" vertical="top" wrapText="1"/>
    </xf>
    <xf numFmtId="0" fontId="23" fillId="0" borderId="23" xfId="2" applyFont="1" applyBorder="1" applyAlignment="1">
      <alignment horizontal="left" vertical="top" wrapText="1"/>
    </xf>
    <xf numFmtId="0" fontId="23" fillId="0" borderId="6" xfId="2" applyFont="1" applyBorder="1" applyAlignment="1">
      <alignment horizontal="left" vertical="top" wrapText="1"/>
    </xf>
    <xf numFmtId="0" fontId="23" fillId="0" borderId="0" xfId="2" applyFont="1" applyAlignment="1">
      <alignment horizontal="left" vertical="top" wrapText="1"/>
    </xf>
    <xf numFmtId="0" fontId="23" fillId="0" borderId="7" xfId="2" applyFont="1" applyBorder="1" applyAlignment="1">
      <alignment horizontal="left" vertical="top" wrapText="1"/>
    </xf>
    <xf numFmtId="0" fontId="22" fillId="0" borderId="21" xfId="2" applyFont="1" applyBorder="1" applyAlignment="1">
      <alignment horizontal="left" wrapText="1"/>
    </xf>
    <xf numFmtId="0" fontId="22" fillId="0" borderId="22" xfId="2" applyFont="1" applyBorder="1" applyAlignment="1">
      <alignment horizontal="left" wrapText="1"/>
    </xf>
    <xf numFmtId="0" fontId="22" fillId="0" borderId="23" xfId="2" applyFont="1" applyBorder="1" applyAlignment="1">
      <alignment horizontal="left" wrapText="1"/>
    </xf>
    <xf numFmtId="0" fontId="22" fillId="0" borderId="15" xfId="2" applyFont="1" applyBorder="1" applyAlignment="1">
      <alignment horizontal="left" wrapText="1"/>
    </xf>
    <xf numFmtId="0" fontId="19" fillId="10" borderId="0" xfId="2" applyFont="1" applyFill="1" applyAlignment="1">
      <alignment horizontal="center" vertical="center"/>
    </xf>
    <xf numFmtId="0" fontId="20" fillId="0" borderId="6" xfId="3" applyFont="1" applyBorder="1" applyAlignment="1">
      <alignment horizontal="center" vertical="center" wrapText="1"/>
    </xf>
    <xf numFmtId="0" fontId="20" fillId="0" borderId="0" xfId="3" applyFont="1" applyAlignment="1">
      <alignment horizontal="center" vertical="center" wrapText="1"/>
    </xf>
    <xf numFmtId="0" fontId="22" fillId="0" borderId="8" xfId="2" applyFont="1" applyBorder="1" applyAlignment="1">
      <alignment horizontal="left" vertical="top" wrapText="1"/>
    </xf>
    <xf numFmtId="0" fontId="22" fillId="0" borderId="1" xfId="2" applyFont="1" applyBorder="1" applyAlignment="1">
      <alignment horizontal="left" vertical="top" wrapText="1"/>
    </xf>
    <xf numFmtId="0" fontId="22" fillId="0" borderId="9" xfId="2" applyFont="1" applyBorder="1" applyAlignment="1">
      <alignment horizontal="left" vertical="top" wrapText="1"/>
    </xf>
    <xf numFmtId="0" fontId="34" fillId="15" borderId="23" xfId="2" applyFont="1" applyFill="1" applyBorder="1" applyAlignment="1">
      <alignment horizontal="center" vertical="center" textRotation="90"/>
    </xf>
    <xf numFmtId="0" fontId="34" fillId="15" borderId="7" xfId="2" applyFont="1" applyFill="1" applyBorder="1" applyAlignment="1">
      <alignment horizontal="center" vertical="center" textRotation="90"/>
    </xf>
    <xf numFmtId="0" fontId="34" fillId="15" borderId="9" xfId="2" applyFont="1" applyFill="1" applyBorder="1" applyAlignment="1">
      <alignment horizontal="center" vertical="center" textRotation="90"/>
    </xf>
    <xf numFmtId="0" fontId="34" fillId="3" borderId="23" xfId="2" applyFont="1" applyFill="1" applyBorder="1" applyAlignment="1">
      <alignment horizontal="center" vertical="center" textRotation="90"/>
    </xf>
    <xf numFmtId="0" fontId="34" fillId="3" borderId="7" xfId="2" applyFont="1" applyFill="1" applyBorder="1" applyAlignment="1">
      <alignment horizontal="center" vertical="center" textRotation="90"/>
    </xf>
    <xf numFmtId="0" fontId="18" fillId="0" borderId="0" xfId="2" applyFont="1" applyAlignment="1">
      <alignment horizontal="left"/>
    </xf>
    <xf numFmtId="0" fontId="32" fillId="10" borderId="0" xfId="3" applyFont="1" applyFill="1" applyAlignment="1">
      <alignment horizontal="center" vertical="center" wrapText="1"/>
    </xf>
    <xf numFmtId="0" fontId="32" fillId="10" borderId="1" xfId="3" applyFont="1" applyFill="1" applyBorder="1" applyAlignment="1">
      <alignment horizontal="right" vertical="center"/>
    </xf>
    <xf numFmtId="0" fontId="34" fillId="3" borderId="15" xfId="2" applyFont="1" applyFill="1" applyBorder="1" applyAlignment="1">
      <alignment horizontal="center" vertical="center" textRotation="90"/>
    </xf>
    <xf numFmtId="0" fontId="34" fillId="3" borderId="12" xfId="2" applyFont="1" applyFill="1" applyBorder="1" applyAlignment="1">
      <alignment horizontal="center" vertical="center" textRotation="90"/>
    </xf>
    <xf numFmtId="0" fontId="34" fillId="4" borderId="3" xfId="2" applyFont="1" applyFill="1" applyBorder="1" applyAlignment="1">
      <alignment horizontal="center" vertical="center" textRotation="90"/>
    </xf>
    <xf numFmtId="0" fontId="34" fillId="4" borderId="15" xfId="2" applyFont="1" applyFill="1" applyBorder="1" applyAlignment="1">
      <alignment horizontal="center" vertical="center" textRotation="90"/>
    </xf>
    <xf numFmtId="167" fontId="18" fillId="2" borderId="2" xfId="8" applyNumberFormat="1" applyFont="1" applyFill="1" applyBorder="1" applyAlignment="1" applyProtection="1">
      <alignment horizontal="center" vertical="top" wrapText="1"/>
      <protection locked="0"/>
    </xf>
    <xf numFmtId="1" fontId="46" fillId="2" borderId="2" xfId="7" applyNumberFormat="1" applyFont="1" applyFill="1" applyBorder="1" applyAlignment="1" applyProtection="1">
      <alignment horizontal="center" vertical="top" wrapText="1"/>
      <protection locked="0"/>
    </xf>
    <xf numFmtId="0" fontId="25" fillId="5" borderId="0" xfId="2" applyFont="1" applyFill="1" applyAlignment="1">
      <alignment horizontal="center" vertical="top" wrapText="1"/>
    </xf>
    <xf numFmtId="167" fontId="18" fillId="2" borderId="3" xfId="8" applyNumberFormat="1" applyFont="1" applyFill="1" applyBorder="1" applyAlignment="1" applyProtection="1">
      <alignment horizontal="center" vertical="top" wrapText="1"/>
      <protection locked="0"/>
    </xf>
    <xf numFmtId="1" fontId="46" fillId="2" borderId="3" xfId="7" applyNumberFormat="1" applyFont="1" applyFill="1" applyBorder="1" applyAlignment="1" applyProtection="1">
      <alignment horizontal="center" vertical="top" wrapText="1"/>
      <protection locked="0"/>
    </xf>
    <xf numFmtId="0" fontId="41" fillId="7" borderId="24" xfId="2" applyFont="1" applyFill="1" applyBorder="1" applyAlignment="1">
      <alignment horizontal="center" vertical="top" wrapText="1"/>
    </xf>
    <xf numFmtId="0" fontId="41" fillId="7" borderId="26" xfId="2" applyFont="1" applyFill="1" applyBorder="1" applyAlignment="1">
      <alignment horizontal="center" vertical="top" wrapText="1"/>
    </xf>
    <xf numFmtId="0" fontId="41" fillId="7" borderId="25" xfId="2" applyFont="1" applyFill="1" applyBorder="1" applyAlignment="1">
      <alignment horizontal="center" vertical="top" wrapText="1"/>
    </xf>
    <xf numFmtId="0" fontId="41" fillId="2" borderId="0" xfId="2" applyFont="1" applyFill="1" applyAlignment="1">
      <alignment horizontal="center" vertical="top" wrapText="1"/>
    </xf>
    <xf numFmtId="164" fontId="25" fillId="2" borderId="5" xfId="2" applyNumberFormat="1" applyFont="1" applyFill="1" applyBorder="1" applyAlignment="1">
      <alignment horizontal="center" vertical="top"/>
    </xf>
    <xf numFmtId="164" fontId="25" fillId="2" borderId="7" xfId="2" applyNumberFormat="1" applyFont="1" applyFill="1" applyBorder="1" applyAlignment="1">
      <alignment horizontal="center" vertical="top"/>
    </xf>
    <xf numFmtId="0" fontId="41" fillId="7" borderId="21" xfId="2" applyFont="1" applyFill="1" applyBorder="1" applyAlignment="1">
      <alignment horizontal="center" vertical="top" wrapText="1"/>
    </xf>
    <xf numFmtId="0" fontId="41" fillId="7" borderId="22" xfId="2" applyFont="1" applyFill="1" applyBorder="1" applyAlignment="1">
      <alignment horizontal="center" vertical="top" wrapText="1"/>
    </xf>
    <xf numFmtId="0" fontId="41" fillId="7" borderId="23" xfId="2" applyFont="1" applyFill="1" applyBorder="1" applyAlignment="1">
      <alignment horizontal="center" vertical="top" wrapText="1"/>
    </xf>
    <xf numFmtId="0" fontId="25" fillId="6" borderId="2" xfId="2" applyFont="1" applyFill="1" applyBorder="1" applyAlignment="1">
      <alignment horizontal="left" vertical="top" wrapText="1"/>
    </xf>
    <xf numFmtId="0" fontId="42" fillId="7" borderId="10" xfId="2" applyFont="1" applyFill="1" applyBorder="1" applyAlignment="1">
      <alignment horizontal="center" vertical="center" wrapText="1"/>
    </xf>
    <xf numFmtId="0" fontId="42" fillId="7" borderId="13" xfId="2" applyFont="1" applyFill="1" applyBorder="1" applyAlignment="1">
      <alignment horizontal="center" vertical="center" wrapText="1"/>
    </xf>
    <xf numFmtId="0" fontId="42" fillId="7" borderId="2" xfId="2" applyFont="1" applyFill="1" applyBorder="1" applyAlignment="1">
      <alignment horizontal="center" vertical="center" wrapText="1"/>
    </xf>
    <xf numFmtId="0" fontId="44" fillId="7" borderId="2" xfId="2" applyFont="1" applyFill="1" applyBorder="1" applyAlignment="1">
      <alignment horizontal="center" vertical="top" wrapText="1"/>
    </xf>
    <xf numFmtId="169" fontId="18" fillId="2" borderId="26" xfId="0" applyNumberFormat="1" applyFont="1" applyFill="1" applyBorder="1" applyAlignment="1" applyProtection="1">
      <alignment horizontal="center" vertical="top" wrapText="1"/>
      <protection locked="0"/>
    </xf>
    <xf numFmtId="166" fontId="18" fillId="2" borderId="26" xfId="0" applyNumberFormat="1" applyFont="1" applyFill="1" applyBorder="1" applyAlignment="1" applyProtection="1">
      <alignment horizontal="center" vertical="top" wrapText="1"/>
      <protection locked="0"/>
    </xf>
    <xf numFmtId="166" fontId="18" fillId="2" borderId="25" xfId="0" applyNumberFormat="1" applyFont="1" applyFill="1" applyBorder="1" applyAlignment="1" applyProtection="1">
      <alignment horizontal="center" vertical="top" wrapText="1"/>
      <protection locked="0"/>
    </xf>
    <xf numFmtId="0" fontId="41" fillId="7" borderId="8" xfId="2" applyFont="1" applyFill="1" applyBorder="1" applyAlignment="1">
      <alignment horizontal="center" vertical="top" wrapText="1"/>
    </xf>
    <xf numFmtId="0" fontId="41" fillId="7" borderId="1" xfId="2" applyFont="1" applyFill="1" applyBorder="1" applyAlignment="1">
      <alignment horizontal="center" vertical="top" wrapText="1"/>
    </xf>
    <xf numFmtId="0" fontId="41" fillId="7" borderId="9" xfId="2" applyFont="1" applyFill="1" applyBorder="1" applyAlignment="1">
      <alignment horizontal="center" vertical="top" wrapText="1"/>
    </xf>
    <xf numFmtId="165" fontId="18" fillId="2" borderId="2" xfId="2" applyNumberFormat="1" applyFont="1" applyFill="1" applyBorder="1" applyAlignment="1" applyProtection="1">
      <alignment horizontal="center" vertical="top" wrapText="1"/>
      <protection locked="0"/>
    </xf>
    <xf numFmtId="166" fontId="18" fillId="2" borderId="2" xfId="2" applyNumberFormat="1" applyFont="1" applyFill="1" applyBorder="1" applyAlignment="1" applyProtection="1">
      <alignment horizontal="center" vertical="top" wrapText="1"/>
      <protection locked="0"/>
    </xf>
    <xf numFmtId="165" fontId="18" fillId="2" borderId="3" xfId="2" applyNumberFormat="1" applyFont="1" applyFill="1" applyBorder="1" applyAlignment="1" applyProtection="1">
      <alignment horizontal="center" vertical="top" wrapText="1"/>
      <protection locked="0"/>
    </xf>
    <xf numFmtId="166" fontId="18" fillId="2" borderId="3" xfId="2" applyNumberFormat="1" applyFont="1" applyFill="1" applyBorder="1" applyAlignment="1" applyProtection="1">
      <alignment horizontal="center" vertical="top" wrapText="1"/>
      <protection locked="0"/>
    </xf>
    <xf numFmtId="0" fontId="19" fillId="10" borderId="4" xfId="6" applyFont="1" applyFill="1" applyBorder="1" applyAlignment="1">
      <alignment horizontal="center" vertical="center"/>
    </xf>
    <xf numFmtId="0" fontId="38" fillId="10" borderId="4" xfId="2" applyFont="1" applyFill="1" applyBorder="1" applyAlignment="1">
      <alignment vertical="center"/>
    </xf>
    <xf numFmtId="0" fontId="38" fillId="10" borderId="0" xfId="2" applyFont="1" applyFill="1" applyAlignment="1">
      <alignment vertical="center"/>
    </xf>
    <xf numFmtId="0" fontId="24" fillId="0" borderId="2" xfId="2" applyFont="1" applyBorder="1" applyAlignment="1">
      <alignment horizontal="center" vertical="center"/>
    </xf>
    <xf numFmtId="0" fontId="24" fillId="0" borderId="2" xfId="2" applyFont="1" applyBorder="1" applyAlignment="1">
      <alignment vertical="center"/>
    </xf>
    <xf numFmtId="0" fontId="35" fillId="3" borderId="10" xfId="1" applyFont="1" applyFill="1" applyBorder="1" applyAlignment="1">
      <alignment horizontal="right" vertical="center" wrapText="1"/>
    </xf>
    <xf numFmtId="0" fontId="18" fillId="0" borderId="13" xfId="2" applyFont="1" applyBorder="1" applyAlignment="1">
      <alignment horizontal="right" vertical="center"/>
    </xf>
    <xf numFmtId="0" fontId="22" fillId="0" borderId="10" xfId="2" applyFont="1" applyBorder="1" applyAlignment="1">
      <alignment horizontal="center" vertical="center"/>
    </xf>
    <xf numFmtId="0" fontId="22" fillId="0" borderId="13" xfId="2" applyFont="1" applyBorder="1" applyAlignment="1">
      <alignment horizontal="center" vertical="center"/>
    </xf>
    <xf numFmtId="0" fontId="22" fillId="0" borderId="11" xfId="2" applyFont="1" applyBorder="1" applyAlignment="1">
      <alignment horizontal="center" vertical="center"/>
    </xf>
    <xf numFmtId="0" fontId="34" fillId="3" borderId="3" xfId="2" applyFont="1" applyFill="1" applyBorder="1" applyAlignment="1">
      <alignment horizontal="center" vertical="center" textRotation="90"/>
    </xf>
    <xf numFmtId="0" fontId="18" fillId="0" borderId="15" xfId="2" applyFont="1" applyBorder="1" applyAlignment="1">
      <alignment horizontal="center" vertical="center" textRotation="90"/>
    </xf>
    <xf numFmtId="0" fontId="18" fillId="0" borderId="6" xfId="2" applyFont="1" applyBorder="1" applyAlignment="1">
      <alignment horizontal="center" vertical="center" textRotation="90"/>
    </xf>
    <xf numFmtId="0" fontId="18" fillId="0" borderId="12" xfId="2" applyFont="1" applyBorder="1" applyAlignment="1">
      <alignment horizontal="center" vertical="center" textRotation="90"/>
    </xf>
    <xf numFmtId="164" fontId="25" fillId="2" borderId="11" xfId="2" applyNumberFormat="1" applyFont="1" applyFill="1" applyBorder="1" applyAlignment="1">
      <alignment horizontal="center" vertical="top"/>
    </xf>
    <xf numFmtId="0" fontId="25" fillId="7" borderId="2" xfId="2" applyFont="1" applyFill="1" applyBorder="1" applyAlignment="1">
      <alignment horizontal="center" vertical="center" wrapText="1"/>
    </xf>
    <xf numFmtId="0" fontId="35" fillId="3" borderId="3" xfId="2" applyFont="1" applyFill="1" applyBorder="1" applyAlignment="1">
      <alignment horizontal="center" vertical="center" textRotation="90" wrapText="1"/>
    </xf>
    <xf numFmtId="0" fontId="35" fillId="3" borderId="15" xfId="2" applyFont="1" applyFill="1" applyBorder="1" applyAlignment="1">
      <alignment horizontal="center" vertical="center" textRotation="90" wrapText="1"/>
    </xf>
    <xf numFmtId="0" fontId="35" fillId="3" borderId="12" xfId="2" applyFont="1" applyFill="1" applyBorder="1" applyAlignment="1">
      <alignment horizontal="center" vertical="center" textRotation="90" wrapText="1"/>
    </xf>
    <xf numFmtId="0" fontId="35" fillId="4" borderId="7" xfId="2" applyFont="1" applyFill="1" applyBorder="1" applyAlignment="1">
      <alignment horizontal="center" vertical="center" textRotation="90" wrapText="1"/>
    </xf>
    <xf numFmtId="0" fontId="67" fillId="0" borderId="42" xfId="1" applyFont="1" applyBorder="1" applyAlignment="1">
      <alignment horizontal="center" vertical="center" wrapText="1"/>
    </xf>
    <xf numFmtId="0" fontId="67" fillId="0" borderId="0" xfId="1" applyFont="1" applyAlignment="1">
      <alignment horizontal="center" vertical="center" wrapText="1"/>
    </xf>
    <xf numFmtId="0" fontId="32" fillId="10" borderId="0" xfId="3" applyFont="1" applyFill="1" applyAlignment="1">
      <alignment horizontal="left" vertical="center" wrapText="1"/>
    </xf>
    <xf numFmtId="0" fontId="32" fillId="10" borderId="1" xfId="3" applyFont="1" applyFill="1" applyBorder="1" applyAlignment="1">
      <alignment horizontal="right" vertical="top"/>
    </xf>
    <xf numFmtId="0" fontId="35" fillId="3" borderId="23" xfId="2" applyFont="1" applyFill="1" applyBorder="1" applyAlignment="1">
      <alignment horizontal="center" vertical="center" textRotation="90" wrapText="1"/>
    </xf>
    <xf numFmtId="0" fontId="35" fillId="3" borderId="7" xfId="2" applyFont="1" applyFill="1" applyBorder="1" applyAlignment="1">
      <alignment horizontal="center" vertical="center" textRotation="90" wrapText="1"/>
    </xf>
    <xf numFmtId="0" fontId="35" fillId="4" borderId="15" xfId="2" applyFont="1" applyFill="1" applyBorder="1" applyAlignment="1">
      <alignment horizontal="center" vertical="center" textRotation="90" wrapText="1"/>
    </xf>
    <xf numFmtId="0" fontId="35" fillId="4" borderId="12" xfId="2" applyFont="1" applyFill="1" applyBorder="1" applyAlignment="1">
      <alignment horizontal="center" vertical="center" textRotation="90" wrapText="1"/>
    </xf>
    <xf numFmtId="0" fontId="0" fillId="0" borderId="23" xfId="0" applyBorder="1" applyAlignment="1">
      <alignment wrapText="1"/>
    </xf>
    <xf numFmtId="0" fontId="0" fillId="0" borderId="3" xfId="0" applyBorder="1"/>
    <xf numFmtId="0" fontId="71" fillId="4" borderId="2" xfId="0" applyFont="1" applyFill="1" applyBorder="1" applyAlignment="1">
      <alignment horizontal="center" vertical="center" wrapText="1"/>
    </xf>
    <xf numFmtId="0" fontId="71" fillId="4" borderId="26" xfId="0" applyFont="1" applyFill="1" applyBorder="1" applyAlignment="1">
      <alignment horizontal="center" vertical="center" wrapText="1"/>
    </xf>
    <xf numFmtId="0" fontId="71" fillId="4" borderId="25" xfId="0" applyFont="1" applyFill="1" applyBorder="1" applyAlignment="1">
      <alignment horizontal="center" vertical="center" wrapText="1"/>
    </xf>
    <xf numFmtId="0" fontId="4" fillId="0" borderId="2" xfId="3" applyFont="1" applyBorder="1" applyAlignment="1">
      <alignment horizontal="left" vertical="center" wrapText="1"/>
    </xf>
    <xf numFmtId="0" fontId="5" fillId="0" borderId="2" xfId="3" applyFont="1" applyBorder="1" applyAlignment="1">
      <alignment horizontal="left" vertical="center" wrapText="1"/>
    </xf>
    <xf numFmtId="0" fontId="24" fillId="0" borderId="3" xfId="2" applyFont="1" applyBorder="1" applyAlignment="1">
      <alignment horizontal="center" vertical="center"/>
    </xf>
    <xf numFmtId="0" fontId="24" fillId="0" borderId="12" xfId="2" applyFont="1" applyBorder="1" applyAlignment="1">
      <alignment horizontal="center" vertical="center"/>
    </xf>
    <xf numFmtId="1" fontId="24" fillId="0" borderId="3" xfId="2" applyNumberFormat="1" applyFont="1" applyBorder="1" applyAlignment="1">
      <alignment horizontal="center" vertical="center"/>
    </xf>
    <xf numFmtId="1" fontId="24" fillId="0" borderId="12" xfId="2" applyNumberFormat="1" applyFont="1" applyBorder="1" applyAlignment="1">
      <alignment horizontal="center" vertical="center"/>
    </xf>
    <xf numFmtId="0" fontId="18" fillId="0" borderId="24" xfId="2" applyFont="1" applyBorder="1" applyAlignment="1">
      <alignment horizontal="left" vertical="top" wrapText="1"/>
    </xf>
    <xf numFmtId="0" fontId="18" fillId="0" borderId="26" xfId="2" applyFont="1" applyBorder="1" applyAlignment="1">
      <alignment horizontal="left" vertical="top" wrapText="1"/>
    </xf>
    <xf numFmtId="0" fontId="18" fillId="0" borderId="25" xfId="2" applyFont="1" applyBorder="1" applyAlignment="1">
      <alignment horizontal="left" vertical="top" wrapText="1"/>
    </xf>
    <xf numFmtId="0" fontId="39" fillId="0" borderId="24" xfId="10" applyFont="1" applyBorder="1" applyAlignment="1">
      <alignment horizontal="left" vertical="top" wrapText="1"/>
    </xf>
    <xf numFmtId="0" fontId="39" fillId="0" borderId="26" xfId="10" applyFont="1" applyBorder="1" applyAlignment="1">
      <alignment horizontal="left" vertical="top" wrapText="1"/>
    </xf>
    <xf numFmtId="0" fontId="39" fillId="0" borderId="25" xfId="10" applyFont="1" applyBorder="1" applyAlignment="1">
      <alignment horizontal="left" vertical="top" wrapText="1"/>
    </xf>
    <xf numFmtId="0" fontId="18" fillId="0" borderId="24" xfId="2" applyFont="1" applyBorder="1" applyAlignment="1">
      <alignment vertical="top" wrapText="1"/>
    </xf>
    <xf numFmtId="0" fontId="18" fillId="0" borderId="26" xfId="2" applyFont="1" applyBorder="1" applyAlignment="1">
      <alignment vertical="top" wrapText="1"/>
    </xf>
    <xf numFmtId="0" fontId="18" fillId="0" borderId="25" xfId="2" applyFont="1" applyBorder="1" applyAlignment="1">
      <alignment vertical="top" wrapText="1"/>
    </xf>
    <xf numFmtId="0" fontId="18" fillId="0" borderId="2" xfId="2" applyFont="1" applyBorder="1" applyAlignment="1">
      <alignment horizontal="left" vertical="top" wrapText="1"/>
    </xf>
    <xf numFmtId="0" fontId="27" fillId="0" borderId="1" xfId="2" applyFont="1" applyBorder="1" applyAlignment="1">
      <alignment vertical="center" wrapText="1"/>
    </xf>
    <xf numFmtId="0" fontId="27" fillId="0" borderId="1" xfId="2" applyFont="1" applyBorder="1" applyAlignment="1">
      <alignment vertical="center"/>
    </xf>
    <xf numFmtId="0" fontId="34" fillId="3" borderId="8" xfId="2" applyFont="1" applyFill="1" applyBorder="1" applyAlignment="1">
      <alignment horizontal="center" vertical="center" wrapText="1"/>
    </xf>
    <xf numFmtId="0" fontId="34" fillId="3" borderId="9" xfId="2" applyFont="1" applyFill="1" applyBorder="1" applyAlignment="1">
      <alignment horizontal="center" vertical="center" wrapText="1"/>
    </xf>
    <xf numFmtId="0" fontId="25" fillId="0" borderId="12" xfId="3" applyFont="1" applyBorder="1" applyAlignment="1">
      <alignment horizontal="center" vertical="center" wrapText="1"/>
    </xf>
    <xf numFmtId="0" fontId="32" fillId="10" borderId="6" xfId="3" applyFont="1" applyFill="1" applyBorder="1" applyAlignment="1">
      <alignment horizontal="left" vertical="center" wrapText="1"/>
    </xf>
    <xf numFmtId="0" fontId="32" fillId="10" borderId="7" xfId="3" applyFont="1" applyFill="1" applyBorder="1" applyAlignment="1">
      <alignment horizontal="left" vertical="center" wrapText="1"/>
    </xf>
    <xf numFmtId="0" fontId="25" fillId="3" borderId="24" xfId="2" applyFont="1" applyFill="1" applyBorder="1" applyAlignment="1">
      <alignment horizontal="left" vertical="center"/>
    </xf>
    <xf numFmtId="0" fontId="25" fillId="3" borderId="26" xfId="2" applyFont="1" applyFill="1" applyBorder="1" applyAlignment="1">
      <alignment horizontal="left" vertical="center"/>
    </xf>
    <xf numFmtId="0" fontId="25" fillId="3" borderId="25" xfId="2" applyFont="1" applyFill="1" applyBorder="1" applyAlignment="1">
      <alignment horizontal="left" vertical="center"/>
    </xf>
    <xf numFmtId="0" fontId="5" fillId="0" borderId="1" xfId="2" applyFont="1" applyBorder="1" applyAlignment="1">
      <alignment vertical="center" wrapText="1"/>
    </xf>
    <xf numFmtId="0" fontId="5" fillId="0" borderId="1" xfId="2" applyFont="1" applyBorder="1" applyAlignment="1">
      <alignment vertical="center"/>
    </xf>
    <xf numFmtId="0" fontId="18" fillId="0" borderId="10" xfId="2" applyFont="1" applyBorder="1" applyAlignment="1">
      <alignment horizontal="left" vertical="top" wrapText="1"/>
    </xf>
    <xf numFmtId="0" fontId="18" fillId="0" borderId="13" xfId="2" applyFont="1" applyBorder="1" applyAlignment="1">
      <alignment horizontal="left" vertical="top" wrapText="1"/>
    </xf>
    <xf numFmtId="0" fontId="39" fillId="0" borderId="10" xfId="10" applyFont="1" applyBorder="1" applyAlignment="1">
      <alignment horizontal="left" vertical="top" wrapText="1"/>
    </xf>
    <xf numFmtId="0" fontId="39" fillId="0" borderId="13" xfId="10" applyFont="1" applyBorder="1" applyAlignment="1">
      <alignment horizontal="left" vertical="top" wrapText="1"/>
    </xf>
    <xf numFmtId="0" fontId="39" fillId="0" borderId="11" xfId="10" applyFont="1" applyBorder="1" applyAlignment="1">
      <alignment horizontal="left" vertical="top" wrapText="1"/>
    </xf>
    <xf numFmtId="0" fontId="18" fillId="2" borderId="8" xfId="2" applyFont="1" applyFill="1" applyBorder="1" applyAlignment="1">
      <alignment horizontal="left" vertical="top" wrapText="1"/>
    </xf>
    <xf numFmtId="0" fontId="18" fillId="2" borderId="1" xfId="2" applyFont="1" applyFill="1" applyBorder="1" applyAlignment="1">
      <alignment horizontal="left" vertical="top" wrapText="1"/>
    </xf>
    <xf numFmtId="0" fontId="18" fillId="2" borderId="9" xfId="2" applyFont="1" applyFill="1" applyBorder="1" applyAlignment="1">
      <alignment horizontal="left" vertical="top" wrapText="1"/>
    </xf>
    <xf numFmtId="0" fontId="18" fillId="0" borderId="21" xfId="2" applyFont="1" applyBorder="1" applyAlignment="1">
      <alignment horizontal="left" vertical="top" wrapText="1"/>
    </xf>
    <xf numFmtId="0" fontId="18" fillId="0" borderId="22" xfId="2" applyFont="1" applyBorder="1" applyAlignment="1">
      <alignment horizontal="left" vertical="top" wrapText="1"/>
    </xf>
    <xf numFmtId="0" fontId="18" fillId="0" borderId="23" xfId="2" applyFont="1" applyBorder="1" applyAlignment="1">
      <alignment horizontal="left" vertical="top" wrapText="1"/>
    </xf>
    <xf numFmtId="0" fontId="5" fillId="0" borderId="0" xfId="2" applyFont="1" applyAlignment="1">
      <alignment vertical="center" wrapText="1"/>
    </xf>
    <xf numFmtId="0" fontId="5" fillId="0" borderId="0" xfId="2" applyFont="1" applyAlignment="1">
      <alignment vertical="center"/>
    </xf>
    <xf numFmtId="0" fontId="34" fillId="3" borderId="10" xfId="2" applyFont="1" applyFill="1" applyBorder="1" applyAlignment="1">
      <alignment horizontal="center" vertical="center" wrapText="1"/>
    </xf>
    <xf numFmtId="0" fontId="34" fillId="3" borderId="11" xfId="2" applyFont="1" applyFill="1" applyBorder="1" applyAlignment="1">
      <alignment horizontal="center" vertical="center" wrapText="1"/>
    </xf>
    <xf numFmtId="0" fontId="25" fillId="0" borderId="2" xfId="3" applyFont="1" applyBorder="1" applyAlignment="1">
      <alignment horizontal="center" vertical="center" wrapText="1"/>
    </xf>
    <xf numFmtId="0" fontId="25" fillId="3" borderId="10" xfId="2" applyFont="1" applyFill="1" applyBorder="1" applyAlignment="1">
      <alignment horizontal="left" vertical="center"/>
    </xf>
    <xf numFmtId="0" fontId="25" fillId="3" borderId="13" xfId="2" applyFont="1" applyFill="1" applyBorder="1" applyAlignment="1">
      <alignment horizontal="left" vertical="center"/>
    </xf>
    <xf numFmtId="0" fontId="25" fillId="3" borderId="11" xfId="2" applyFont="1" applyFill="1" applyBorder="1" applyAlignment="1">
      <alignment horizontal="left" vertical="center"/>
    </xf>
    <xf numFmtId="0" fontId="18" fillId="0" borderId="21" xfId="2" applyFont="1" applyBorder="1" applyAlignment="1">
      <alignment horizontal="center" vertical="center"/>
    </xf>
    <xf numFmtId="0" fontId="18" fillId="0" borderId="8" xfId="2" applyFont="1" applyBorder="1" applyAlignment="1">
      <alignment horizontal="center" vertical="center"/>
    </xf>
    <xf numFmtId="0" fontId="34" fillId="3" borderId="24" xfId="2" applyFont="1" applyFill="1" applyBorder="1" applyAlignment="1">
      <alignment horizontal="center" vertical="center" wrapText="1"/>
    </xf>
    <xf numFmtId="0" fontId="34" fillId="3" borderId="25" xfId="2" applyFont="1" applyFill="1" applyBorder="1" applyAlignment="1">
      <alignment horizontal="center" vertical="center" wrapText="1"/>
    </xf>
    <xf numFmtId="0" fontId="51" fillId="10" borderId="21" xfId="3" applyFont="1" applyFill="1" applyBorder="1" applyAlignment="1">
      <alignment horizontal="center" vertical="center" wrapText="1"/>
    </xf>
    <xf numFmtId="0" fontId="52" fillId="10" borderId="22" xfId="3" applyFont="1" applyFill="1" applyBorder="1" applyAlignment="1">
      <alignment horizontal="center" vertical="center" wrapText="1"/>
    </xf>
    <xf numFmtId="0" fontId="52" fillId="10" borderId="23" xfId="3" applyFont="1" applyFill="1" applyBorder="1" applyAlignment="1">
      <alignment horizontal="center" vertical="center" wrapText="1"/>
    </xf>
    <xf numFmtId="0" fontId="33" fillId="10" borderId="6" xfId="3" applyFont="1" applyFill="1" applyBorder="1" applyAlignment="1">
      <alignment horizontal="left" vertical="center" wrapText="1"/>
    </xf>
    <xf numFmtId="0" fontId="33" fillId="10" borderId="0" xfId="3" applyFont="1" applyFill="1" applyAlignment="1">
      <alignment horizontal="left" vertical="center" wrapText="1"/>
    </xf>
    <xf numFmtId="0" fontId="33" fillId="10" borderId="7" xfId="3" applyFont="1" applyFill="1" applyBorder="1" applyAlignment="1">
      <alignment horizontal="left" vertical="center" wrapText="1"/>
    </xf>
    <xf numFmtId="0" fontId="32" fillId="10" borderId="6" xfId="3" applyFont="1" applyFill="1" applyBorder="1" applyAlignment="1">
      <alignment horizontal="left" vertical="top" wrapText="1"/>
    </xf>
    <xf numFmtId="0" fontId="32" fillId="10" borderId="0" xfId="3" applyFont="1" applyFill="1" applyAlignment="1">
      <alignment horizontal="left" vertical="top" wrapText="1"/>
    </xf>
    <xf numFmtId="0" fontId="32" fillId="10" borderId="7" xfId="3" applyFont="1" applyFill="1" applyBorder="1" applyAlignment="1">
      <alignment horizontal="left" vertical="top" wrapText="1"/>
    </xf>
    <xf numFmtId="0" fontId="0" fillId="0" borderId="0" xfId="0"/>
    <xf numFmtId="0" fontId="50" fillId="11" borderId="35" xfId="2" applyFont="1" applyFill="1" applyBorder="1" applyAlignment="1">
      <alignment horizontal="center" vertical="center"/>
    </xf>
    <xf numFmtId="0" fontId="29" fillId="11" borderId="36" xfId="0" applyFont="1" applyFill="1" applyBorder="1" applyAlignment="1">
      <alignment horizontal="center" vertical="center"/>
    </xf>
    <xf numFmtId="0" fontId="29" fillId="11" borderId="43" xfId="0" applyFont="1" applyFill="1" applyBorder="1" applyAlignment="1">
      <alignment horizontal="center" vertical="center"/>
    </xf>
    <xf numFmtId="0" fontId="29" fillId="11" borderId="37" xfId="0" applyFont="1" applyFill="1" applyBorder="1" applyAlignment="1">
      <alignment horizontal="center" vertical="center"/>
    </xf>
    <xf numFmtId="0" fontId="25" fillId="8" borderId="35" xfId="3" applyFont="1" applyFill="1" applyBorder="1" applyAlignment="1">
      <alignment horizontal="left" vertical="center" wrapText="1"/>
    </xf>
    <xf numFmtId="0" fontId="30" fillId="8" borderId="36" xfId="0" applyFont="1" applyFill="1" applyBorder="1" applyAlignment="1">
      <alignment horizontal="left" vertical="center" wrapText="1"/>
    </xf>
    <xf numFmtId="0" fontId="30" fillId="8" borderId="43" xfId="0" applyFont="1" applyFill="1" applyBorder="1" applyAlignment="1">
      <alignment horizontal="left" vertical="center" wrapText="1"/>
    </xf>
    <xf numFmtId="0" fontId="30" fillId="8" borderId="37" xfId="0" applyFont="1" applyFill="1" applyBorder="1" applyAlignment="1">
      <alignment horizontal="left" vertical="center" wrapText="1"/>
    </xf>
    <xf numFmtId="0" fontId="49" fillId="10" borderId="1" xfId="0" applyFont="1" applyFill="1" applyBorder="1"/>
    <xf numFmtId="0" fontId="49" fillId="10" borderId="9" xfId="0" applyFont="1" applyFill="1" applyBorder="1"/>
    <xf numFmtId="0" fontId="33" fillId="10" borderId="1" xfId="0" applyFont="1" applyFill="1" applyBorder="1" applyAlignment="1">
      <alignment vertical="center"/>
    </xf>
    <xf numFmtId="0" fontId="33" fillId="10" borderId="9" xfId="0" applyFont="1" applyFill="1" applyBorder="1" applyAlignment="1">
      <alignment vertical="center"/>
    </xf>
    <xf numFmtId="0" fontId="53" fillId="8" borderId="35" xfId="0" applyFont="1" applyFill="1" applyBorder="1" applyAlignment="1">
      <alignment horizontal="center" vertical="center" wrapText="1"/>
    </xf>
    <xf numFmtId="0" fontId="53" fillId="8" borderId="36" xfId="0" applyFont="1" applyFill="1" applyBorder="1" applyAlignment="1">
      <alignment horizontal="center" vertical="center" wrapText="1"/>
    </xf>
    <xf numFmtId="0" fontId="53" fillId="9" borderId="40" xfId="0" applyFont="1" applyFill="1" applyBorder="1" applyAlignment="1">
      <alignment horizontal="center" vertical="center" wrapText="1"/>
    </xf>
    <xf numFmtId="0" fontId="53" fillId="9" borderId="41" xfId="0" applyFont="1" applyFill="1" applyBorder="1" applyAlignment="1">
      <alignment horizontal="center" vertical="center" wrapText="1"/>
    </xf>
    <xf numFmtId="0" fontId="53" fillId="0" borderId="6" xfId="0" applyFont="1" applyBorder="1" applyAlignment="1" applyProtection="1">
      <alignment horizontal="center"/>
      <protection locked="0"/>
    </xf>
    <xf numFmtId="0" fontId="53" fillId="0" borderId="0" xfId="0" applyFont="1" applyAlignment="1" applyProtection="1">
      <alignment horizontal="center"/>
      <protection locked="0"/>
    </xf>
    <xf numFmtId="0" fontId="26" fillId="0" borderId="1" xfId="0" applyFont="1" applyBorder="1" applyAlignment="1">
      <alignment vertical="center"/>
    </xf>
    <xf numFmtId="0" fontId="26" fillId="0" borderId="9" xfId="0" applyFont="1" applyBorder="1" applyAlignment="1">
      <alignment vertical="center"/>
    </xf>
    <xf numFmtId="0" fontId="4" fillId="3" borderId="24" xfId="1" applyFont="1" applyFill="1" applyBorder="1" applyAlignment="1">
      <alignment horizontal="center" vertical="center" wrapText="1"/>
    </xf>
    <xf numFmtId="0" fontId="4" fillId="3" borderId="25" xfId="1" applyFont="1" applyFill="1" applyBorder="1" applyAlignment="1">
      <alignment horizontal="center" vertical="center" wrapText="1"/>
    </xf>
    <xf numFmtId="0" fontId="58" fillId="3" borderId="21" xfId="2" applyFont="1" applyFill="1" applyBorder="1" applyAlignment="1">
      <alignment horizontal="center" vertical="center" wrapText="1"/>
    </xf>
    <xf numFmtId="0" fontId="58" fillId="3" borderId="23" xfId="2" applyFont="1" applyFill="1" applyBorder="1" applyAlignment="1">
      <alignment horizontal="center" vertical="center" wrapText="1"/>
    </xf>
    <xf numFmtId="0" fontId="4" fillId="15" borderId="21" xfId="3" applyFont="1" applyFill="1" applyBorder="1" applyAlignment="1">
      <alignment horizontal="center" vertical="center" wrapText="1"/>
    </xf>
    <xf numFmtId="0" fontId="4" fillId="15" borderId="22" xfId="3" applyFont="1" applyFill="1" applyBorder="1" applyAlignment="1">
      <alignment horizontal="center" vertical="center" wrapText="1"/>
    </xf>
    <xf numFmtId="0" fontId="4" fillId="15" borderId="23" xfId="3" applyFont="1" applyFill="1" applyBorder="1" applyAlignment="1">
      <alignment horizontal="center" vertical="center" wrapText="1"/>
    </xf>
    <xf numFmtId="0" fontId="4" fillId="3" borderId="26"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5" fillId="0" borderId="26" xfId="3" applyFont="1" applyBorder="1" applyAlignment="1">
      <alignment horizontal="center" vertical="center" wrapText="1"/>
    </xf>
    <xf numFmtId="0" fontId="5" fillId="0" borderId="25" xfId="3" applyFont="1" applyBorder="1" applyAlignment="1">
      <alignment horizontal="center" vertical="center" wrapText="1"/>
    </xf>
    <xf numFmtId="0" fontId="2" fillId="0" borderId="2" xfId="0" applyFont="1" applyBorder="1" applyAlignment="1">
      <alignment horizontal="center" vertical="center"/>
    </xf>
    <xf numFmtId="0" fontId="2" fillId="0" borderId="2" xfId="3" applyBorder="1" applyAlignment="1">
      <alignment horizontal="left" vertical="center" wrapText="1"/>
    </xf>
    <xf numFmtId="0" fontId="2" fillId="0" borderId="2" xfId="2" applyFont="1" applyBorder="1" applyAlignment="1">
      <alignment horizontal="left"/>
    </xf>
    <xf numFmtId="0" fontId="7" fillId="0" borderId="2" xfId="3" applyFont="1" applyBorder="1" applyAlignment="1">
      <alignment horizontal="left" vertical="center" wrapText="1"/>
    </xf>
    <xf numFmtId="0" fontId="4" fillId="15" borderId="8" xfId="2" applyFont="1" applyFill="1" applyBorder="1" applyAlignment="1">
      <alignment horizontal="left" vertical="center"/>
    </xf>
    <xf numFmtId="0" fontId="4" fillId="15" borderId="1" xfId="2" applyFont="1" applyFill="1" applyBorder="1" applyAlignment="1">
      <alignment horizontal="left" vertical="center"/>
    </xf>
    <xf numFmtId="0" fontId="2" fillId="0" borderId="24" xfId="3" applyBorder="1" applyAlignment="1">
      <alignment horizontal="left" vertical="center" wrapText="1"/>
    </xf>
    <xf numFmtId="0" fontId="2" fillId="0" borderId="26" xfId="3" applyBorder="1" applyAlignment="1">
      <alignment horizontal="left" vertical="center" wrapText="1"/>
    </xf>
    <xf numFmtId="0" fontId="2" fillId="0" borderId="25" xfId="3" applyBorder="1" applyAlignment="1">
      <alignment horizontal="left" vertical="center" wrapText="1"/>
    </xf>
    <xf numFmtId="0" fontId="2" fillId="0" borderId="24" xfId="2" applyFont="1" applyBorder="1" applyAlignment="1">
      <alignment horizontal="center"/>
    </xf>
    <xf numFmtId="0" fontId="2" fillId="0" borderId="25" xfId="2" applyFont="1" applyBorder="1" applyAlignment="1">
      <alignment horizontal="center"/>
    </xf>
    <xf numFmtId="0" fontId="2" fillId="0" borderId="24" xfId="2" applyFont="1" applyBorder="1" applyAlignment="1">
      <alignment horizontal="left"/>
    </xf>
    <xf numFmtId="0" fontId="2" fillId="0" borderId="25" xfId="2" applyFont="1" applyBorder="1" applyAlignment="1">
      <alignment horizontal="left"/>
    </xf>
    <xf numFmtId="0" fontId="4" fillId="0" borderId="24" xfId="3" applyFont="1" applyBorder="1" applyAlignment="1">
      <alignment horizontal="left" vertical="center" wrapText="1"/>
    </xf>
    <xf numFmtId="0" fontId="4" fillId="0" borderId="26" xfId="3" applyFont="1" applyBorder="1" applyAlignment="1">
      <alignment horizontal="left" vertical="center" wrapText="1"/>
    </xf>
    <xf numFmtId="0" fontId="4" fillId="0" borderId="25" xfId="3" applyFont="1" applyBorder="1" applyAlignment="1">
      <alignment horizontal="left" vertical="center" wrapText="1"/>
    </xf>
    <xf numFmtId="0" fontId="15" fillId="14" borderId="18" xfId="2" applyFont="1" applyFill="1" applyBorder="1" applyAlignment="1">
      <alignment vertical="top" wrapText="1"/>
    </xf>
    <xf numFmtId="0" fontId="15" fillId="14" borderId="19" xfId="2" applyFont="1" applyFill="1" applyBorder="1" applyAlignment="1">
      <alignment vertical="top" wrapText="1"/>
    </xf>
    <xf numFmtId="0" fontId="15" fillId="14" borderId="20" xfId="2" applyFont="1" applyFill="1" applyBorder="1" applyAlignment="1">
      <alignment vertical="top" wrapText="1"/>
    </xf>
    <xf numFmtId="0" fontId="4" fillId="14" borderId="16" xfId="2" applyFont="1" applyFill="1" applyBorder="1" applyAlignment="1">
      <alignment vertical="top" wrapText="1"/>
    </xf>
    <xf numFmtId="0" fontId="4" fillId="14" borderId="2" xfId="2" applyFont="1" applyFill="1" applyBorder="1" applyAlignment="1">
      <alignment vertical="top" wrapText="1"/>
    </xf>
    <xf numFmtId="0" fontId="4" fillId="14" borderId="17" xfId="2" applyFont="1" applyFill="1" applyBorder="1" applyAlignment="1">
      <alignment vertical="top" wrapText="1"/>
    </xf>
    <xf numFmtId="0" fontId="4" fillId="9" borderId="2" xfId="2" applyFont="1" applyFill="1" applyBorder="1" applyAlignment="1">
      <alignment horizontal="center" vertical="top"/>
    </xf>
    <xf numFmtId="0" fontId="4" fillId="8" borderId="2" xfId="2" applyFont="1" applyFill="1" applyBorder="1" applyAlignment="1">
      <alignment horizontal="center" vertical="top"/>
    </xf>
    <xf numFmtId="0" fontId="4" fillId="9" borderId="10" xfId="2" applyFont="1" applyFill="1" applyBorder="1" applyAlignment="1">
      <alignment horizontal="center" vertical="top" wrapText="1"/>
    </xf>
    <xf numFmtId="0" fontId="4" fillId="9" borderId="13" xfId="2" applyFont="1" applyFill="1" applyBorder="1" applyAlignment="1">
      <alignment horizontal="center" vertical="top" wrapText="1"/>
    </xf>
    <xf numFmtId="0" fontId="3" fillId="9" borderId="11" xfId="2" applyFill="1" applyBorder="1" applyAlignment="1">
      <alignment horizontal="center" vertical="top" wrapText="1"/>
    </xf>
    <xf numFmtId="0" fontId="4" fillId="8" borderId="10" xfId="2" applyFont="1" applyFill="1" applyBorder="1" applyAlignment="1">
      <alignment horizontal="center" vertical="top" wrapText="1"/>
    </xf>
    <xf numFmtId="0" fontId="4" fillId="8" borderId="13" xfId="2" applyFont="1" applyFill="1" applyBorder="1" applyAlignment="1">
      <alignment horizontal="center" vertical="top"/>
    </xf>
    <xf numFmtId="0" fontId="3" fillId="8" borderId="11" xfId="2" applyFill="1" applyBorder="1" applyAlignment="1">
      <alignment horizontal="center" vertical="top"/>
    </xf>
    <xf numFmtId="0" fontId="4" fillId="9" borderId="8" xfId="2" applyFont="1" applyFill="1" applyBorder="1" applyAlignment="1">
      <alignment horizontal="center" vertical="top" wrapText="1"/>
    </xf>
    <xf numFmtId="0" fontId="4" fillId="9" borderId="1" xfId="2" applyFont="1" applyFill="1" applyBorder="1" applyAlignment="1">
      <alignment horizontal="center" vertical="top" wrapText="1"/>
    </xf>
    <xf numFmtId="0" fontId="4" fillId="9" borderId="9" xfId="2" applyFont="1" applyFill="1" applyBorder="1" applyAlignment="1">
      <alignment horizontal="center" vertical="top" wrapText="1"/>
    </xf>
    <xf numFmtId="0" fontId="4" fillId="12" borderId="29" xfId="2" applyFont="1" applyFill="1" applyBorder="1" applyAlignment="1">
      <alignment horizontal="center" vertical="top" wrapText="1"/>
    </xf>
    <xf numFmtId="0" fontId="4" fillId="12" borderId="30" xfId="2" applyFont="1" applyFill="1" applyBorder="1" applyAlignment="1">
      <alignment horizontal="center" vertical="top" wrapText="1"/>
    </xf>
    <xf numFmtId="0" fontId="4" fillId="12" borderId="31" xfId="2" applyFont="1" applyFill="1" applyBorder="1" applyAlignment="1">
      <alignment horizontal="center" vertical="top" wrapText="1"/>
    </xf>
    <xf numFmtId="0" fontId="4" fillId="13" borderId="28" xfId="2" applyFont="1" applyFill="1" applyBorder="1" applyAlignment="1">
      <alignment horizontal="center" vertical="top" wrapText="1"/>
    </xf>
    <xf numFmtId="0" fontId="4" fillId="13" borderId="26" xfId="2" applyFont="1" applyFill="1" applyBorder="1" applyAlignment="1">
      <alignment horizontal="center" vertical="top" wrapText="1"/>
    </xf>
    <xf numFmtId="0" fontId="4" fillId="13" borderId="25" xfId="2" applyFont="1" applyFill="1" applyBorder="1" applyAlignment="1">
      <alignment horizontal="center" vertical="top" wrapText="1"/>
    </xf>
    <xf numFmtId="0" fontId="4" fillId="13" borderId="24" xfId="2" applyFont="1" applyFill="1" applyBorder="1" applyAlignment="1">
      <alignment horizontal="center" vertical="top" wrapText="1"/>
    </xf>
    <xf numFmtId="0" fontId="4" fillId="13" borderId="27" xfId="2" applyFont="1" applyFill="1" applyBorder="1" applyAlignment="1">
      <alignment horizontal="center" vertical="top" wrapText="1"/>
    </xf>
    <xf numFmtId="0" fontId="4" fillId="14" borderId="28" xfId="2" applyFont="1" applyFill="1" applyBorder="1" applyAlignment="1">
      <alignment vertical="top" wrapText="1"/>
    </xf>
    <xf numFmtId="0" fontId="4" fillId="14" borderId="26" xfId="2" applyFont="1" applyFill="1" applyBorder="1" applyAlignment="1">
      <alignment vertical="top" wrapText="1"/>
    </xf>
    <xf numFmtId="0" fontId="4" fillId="14" borderId="25" xfId="2" applyFont="1" applyFill="1" applyBorder="1" applyAlignment="1">
      <alignment vertical="top" wrapText="1"/>
    </xf>
    <xf numFmtId="0" fontId="4" fillId="14" borderId="24" xfId="2" applyFont="1" applyFill="1" applyBorder="1" applyAlignment="1">
      <alignment vertical="top" wrapText="1"/>
    </xf>
    <xf numFmtId="0" fontId="4" fillId="14" borderId="27" xfId="2" applyFont="1" applyFill="1" applyBorder="1" applyAlignment="1">
      <alignment vertical="top" wrapText="1"/>
    </xf>
    <xf numFmtId="0" fontId="17" fillId="5" borderId="6" xfId="2" applyFont="1" applyFill="1" applyBorder="1" applyAlignment="1">
      <alignment horizontal="center" vertical="top" wrapText="1"/>
    </xf>
    <xf numFmtId="0" fontId="17" fillId="5" borderId="0" xfId="2" applyFont="1" applyFill="1" applyAlignment="1">
      <alignment horizontal="center" vertical="top" wrapText="1"/>
    </xf>
    <xf numFmtId="0" fontId="4" fillId="8" borderId="8" xfId="2" applyFont="1" applyFill="1" applyBorder="1" applyAlignment="1">
      <alignment horizontal="center" vertical="top"/>
    </xf>
    <xf numFmtId="0" fontId="4" fillId="8" borderId="1" xfId="2" applyFont="1" applyFill="1" applyBorder="1" applyAlignment="1">
      <alignment horizontal="center" vertical="top"/>
    </xf>
  </cellXfs>
  <cellStyles count="26">
    <cellStyle name="Comma 2" xfId="7" xr:uid="{00000000-0005-0000-0000-000000000000}"/>
    <cellStyle name="Currency 2" xfId="8" xr:uid="{00000000-0005-0000-0000-000001000000}"/>
    <cellStyle name="Hyperlink" xfId="25" builtinId="8"/>
    <cellStyle name="Hyperlink 2" xfId="4" xr:uid="{00000000-0005-0000-0000-000003000000}"/>
    <cellStyle name="Hyperlink 3" xfId="11" xr:uid="{00000000-0005-0000-0000-000004000000}"/>
    <cellStyle name="Normal" xfId="0" builtinId="0"/>
    <cellStyle name="Normal 10" xfId="5" xr:uid="{00000000-0005-0000-0000-000006000000}"/>
    <cellStyle name="Normal 10 2" xfId="16" xr:uid="{00000000-0005-0000-0000-000007000000}"/>
    <cellStyle name="Normal 11 3" xfId="10" xr:uid="{00000000-0005-0000-0000-000008000000}"/>
    <cellStyle name="Normal 11 3 2" xfId="12" xr:uid="{00000000-0005-0000-0000-000009000000}"/>
    <cellStyle name="Normal 11 3 3" xfId="14" xr:uid="{00000000-0005-0000-0000-00000A000000}"/>
    <cellStyle name="Normal 12" xfId="15" xr:uid="{00000000-0005-0000-0000-00000B000000}"/>
    <cellStyle name="Normal 13 2" xfId="17" xr:uid="{00000000-0005-0000-0000-00000C000000}"/>
    <cellStyle name="Normal 14" xfId="13" xr:uid="{00000000-0005-0000-0000-00000D000000}"/>
    <cellStyle name="Normal 14 3 2" xfId="22" xr:uid="{00000000-0005-0000-0000-00000E000000}"/>
    <cellStyle name="Normal 14 3 2 2" xfId="23" xr:uid="{00000000-0005-0000-0000-00000F000000}"/>
    <cellStyle name="Normal 14 3 3" xfId="6" xr:uid="{00000000-0005-0000-0000-000010000000}"/>
    <cellStyle name="Normal 17" xfId="19" xr:uid="{00000000-0005-0000-0000-000011000000}"/>
    <cellStyle name="Normal 2" xfId="2" xr:uid="{00000000-0005-0000-0000-000012000000}"/>
    <cellStyle name="Normal 2 2 2" xfId="1" xr:uid="{00000000-0005-0000-0000-000013000000}"/>
    <cellStyle name="Normal 2 4" xfId="3" xr:uid="{00000000-0005-0000-0000-000014000000}"/>
    <cellStyle name="Normal 3" xfId="18" xr:uid="{00000000-0005-0000-0000-000015000000}"/>
    <cellStyle name="Normal 3 5" xfId="24" xr:uid="{00000000-0005-0000-0000-000016000000}"/>
    <cellStyle name="Normal 4 11" xfId="20" xr:uid="{00000000-0005-0000-0000-000017000000}"/>
    <cellStyle name="Normal 9" xfId="21" xr:uid="{00000000-0005-0000-0000-000018000000}"/>
    <cellStyle name="Percent 2" xfId="9" xr:uid="{00000000-0005-0000-0000-000019000000}"/>
  </cellStyles>
  <dxfs count="3">
    <dxf>
      <font>
        <color rgb="FF9C0006"/>
      </font>
      <fill>
        <patternFill>
          <bgColor rgb="FFFFC7CE"/>
        </patternFill>
      </fill>
    </dxf>
    <dxf>
      <font>
        <color theme="1"/>
      </font>
      <fill>
        <patternFill patternType="solid">
          <bgColor theme="0"/>
        </patternFill>
      </fill>
    </dxf>
    <dxf>
      <font>
        <strike/>
      </font>
      <fill>
        <patternFill patternType="darkDown"/>
      </fill>
    </dxf>
  </dxfs>
  <tableStyles count="0" defaultTableStyle="TableStyleMedium2" defaultPivotStyle="PivotStyleLight16"/>
  <colors>
    <mruColors>
      <color rgb="FF0000FF"/>
      <color rgb="FF00B05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619126</xdr:colOff>
      <xdr:row>1</xdr:row>
      <xdr:rowOff>100377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
          <a:ext cx="3676650" cy="1230676"/>
        </a:xfrm>
        <a:prstGeom prst="rect">
          <a:avLst/>
        </a:prstGeom>
      </xdr:spPr>
    </xdr:pic>
    <xdr:clientData/>
  </xdr:twoCellAnchor>
  <xdr:twoCellAnchor>
    <xdr:from>
      <xdr:col>0</xdr:col>
      <xdr:colOff>2726267</xdr:colOff>
      <xdr:row>11</xdr:row>
      <xdr:rowOff>101600</xdr:rowOff>
    </xdr:from>
    <xdr:to>
      <xdr:col>3</xdr:col>
      <xdr:colOff>1879601</xdr:colOff>
      <xdr:row>18</xdr:row>
      <xdr:rowOff>304801</xdr:rowOff>
    </xdr:to>
    <xdr:sp macro="" textlink="">
      <xdr:nvSpPr>
        <xdr:cNvPr id="4" name="TextBox 3">
          <a:extLst>
            <a:ext uri="{FF2B5EF4-FFF2-40B4-BE49-F238E27FC236}">
              <a16:creationId xmlns:a16="http://schemas.microsoft.com/office/drawing/2014/main" id="{29AD8BB8-F5F7-4D58-AD57-829495FC3AE4}"/>
            </a:ext>
          </a:extLst>
        </xdr:cNvPr>
        <xdr:cNvSpPr txBox="1"/>
      </xdr:nvSpPr>
      <xdr:spPr>
        <a:xfrm rot="19542415">
          <a:off x="2726267" y="4292600"/>
          <a:ext cx="6714067" cy="20489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pPr algn="ctr"/>
          <a:r>
            <a:rPr lang="en-US" sz="7200"/>
            <a:t>Sample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35720</xdr:colOff>
      <xdr:row>0</xdr:row>
      <xdr:rowOff>0</xdr:rowOff>
    </xdr:from>
    <xdr:to>
      <xdr:col>2</xdr:col>
      <xdr:colOff>358524</xdr:colOff>
      <xdr:row>1</xdr:row>
      <xdr:rowOff>41275</xdr:rowOff>
    </xdr:to>
    <xdr:pic>
      <xdr:nvPicPr>
        <xdr:cNvPr id="3" name="Picture 2">
          <a:extLst>
            <a:ext uri="{FF2B5EF4-FFF2-40B4-BE49-F238E27FC236}">
              <a16:creationId xmlns:a16="http://schemas.microsoft.com/office/drawing/2014/main" id="{1AE52177-AB3D-45C1-99A7-68BAD75BC5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20" y="0"/>
          <a:ext cx="3485104" cy="11715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77702</xdr:colOff>
      <xdr:row>1</xdr:row>
      <xdr:rowOff>31751</xdr:rowOff>
    </xdr:to>
    <xdr:pic>
      <xdr:nvPicPr>
        <xdr:cNvPr id="3" name="Picture 2">
          <a:extLst>
            <a:ext uri="{FF2B5EF4-FFF2-40B4-BE49-F238E27FC236}">
              <a16:creationId xmlns:a16="http://schemas.microsoft.com/office/drawing/2014/main" id="{12BA468B-EDE7-4A41-B343-2625F47D96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
          <a:ext cx="3451456" cy="11620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90488</xdr:colOff>
      <xdr:row>0</xdr:row>
      <xdr:rowOff>1</xdr:rowOff>
    </xdr:from>
    <xdr:to>
      <xdr:col>2</xdr:col>
      <xdr:colOff>1333500</xdr:colOff>
      <xdr:row>0</xdr:row>
      <xdr:rowOff>1333501</xdr:rowOff>
    </xdr:to>
    <xdr:pic>
      <xdr:nvPicPr>
        <xdr:cNvPr id="2" name="Picture 1">
          <a:extLst>
            <a:ext uri="{FF2B5EF4-FFF2-40B4-BE49-F238E27FC236}">
              <a16:creationId xmlns:a16="http://schemas.microsoft.com/office/drawing/2014/main" id="{7C234840-B291-4FD9-A5FE-82FC14D509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88" y="1"/>
          <a:ext cx="3586162" cy="1333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3336748" cy="1123950"/>
    <xdr:pic>
      <xdr:nvPicPr>
        <xdr:cNvPr id="2" name="Picture 1">
          <a:extLst>
            <a:ext uri="{FF2B5EF4-FFF2-40B4-BE49-F238E27FC236}">
              <a16:creationId xmlns:a16="http://schemas.microsoft.com/office/drawing/2014/main" id="{9821EB12-629F-4D0D-810D-1EA7FE4B79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36748" cy="112395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xdr:from>
      <xdr:col>10</xdr:col>
      <xdr:colOff>742950</xdr:colOff>
      <xdr:row>12</xdr:row>
      <xdr:rowOff>28576</xdr:rowOff>
    </xdr:from>
    <xdr:to>
      <xdr:col>10</xdr:col>
      <xdr:colOff>1409700</xdr:colOff>
      <xdr:row>13</xdr:row>
      <xdr:rowOff>133351</xdr:rowOff>
    </xdr:to>
    <xdr:sp macro="" textlink="">
      <xdr:nvSpPr>
        <xdr:cNvPr id="2" name="Down Arrow 1">
          <a:extLst>
            <a:ext uri="{FF2B5EF4-FFF2-40B4-BE49-F238E27FC236}">
              <a16:creationId xmlns:a16="http://schemas.microsoft.com/office/drawing/2014/main" id="{00000000-0008-0000-0F00-000002000000}"/>
            </a:ext>
          </a:extLst>
        </xdr:cNvPr>
        <xdr:cNvSpPr/>
      </xdr:nvSpPr>
      <xdr:spPr>
        <a:xfrm>
          <a:off x="10782300" y="3600451"/>
          <a:ext cx="666750" cy="266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228599</xdr:colOff>
      <xdr:row>12</xdr:row>
      <xdr:rowOff>123826</xdr:rowOff>
    </xdr:from>
    <xdr:to>
      <xdr:col>7</xdr:col>
      <xdr:colOff>1266824</xdr:colOff>
      <xdr:row>19</xdr:row>
      <xdr:rowOff>114301</xdr:rowOff>
    </xdr:to>
    <xdr:sp macro="" textlink="">
      <xdr:nvSpPr>
        <xdr:cNvPr id="3" name="Curved Right Arrow 2">
          <a:extLst>
            <a:ext uri="{FF2B5EF4-FFF2-40B4-BE49-F238E27FC236}">
              <a16:creationId xmlns:a16="http://schemas.microsoft.com/office/drawing/2014/main" id="{00000000-0008-0000-0F00-000003000000}"/>
            </a:ext>
          </a:extLst>
        </xdr:cNvPr>
        <xdr:cNvSpPr/>
      </xdr:nvSpPr>
      <xdr:spPr>
        <a:xfrm>
          <a:off x="7010399" y="3695701"/>
          <a:ext cx="1038225" cy="2552700"/>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13</xdr:col>
      <xdr:colOff>400050</xdr:colOff>
      <xdr:row>12</xdr:row>
      <xdr:rowOff>142875</xdr:rowOff>
    </xdr:from>
    <xdr:to>
      <xdr:col>13</xdr:col>
      <xdr:colOff>1466850</xdr:colOff>
      <xdr:row>19</xdr:row>
      <xdr:rowOff>9525</xdr:rowOff>
    </xdr:to>
    <xdr:sp macro="" textlink="">
      <xdr:nvSpPr>
        <xdr:cNvPr id="4" name="Curved Left Arrow 3">
          <a:extLst>
            <a:ext uri="{FF2B5EF4-FFF2-40B4-BE49-F238E27FC236}">
              <a16:creationId xmlns:a16="http://schemas.microsoft.com/office/drawing/2014/main" id="{00000000-0008-0000-0F00-000004000000}"/>
            </a:ext>
          </a:extLst>
        </xdr:cNvPr>
        <xdr:cNvSpPr/>
      </xdr:nvSpPr>
      <xdr:spPr>
        <a:xfrm>
          <a:off x="13658850" y="2886075"/>
          <a:ext cx="1066800" cy="1971675"/>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3</xdr:col>
      <xdr:colOff>390525</xdr:colOff>
      <xdr:row>1</xdr:row>
      <xdr:rowOff>28575</xdr:rowOff>
    </xdr:to>
    <xdr:pic>
      <xdr:nvPicPr>
        <xdr:cNvPr id="2" name="Picture 1">
          <a:extLst>
            <a:ext uri="{FF2B5EF4-FFF2-40B4-BE49-F238E27FC236}">
              <a16:creationId xmlns:a16="http://schemas.microsoft.com/office/drawing/2014/main" id="{EF1FF255-D495-4CFD-B078-8550490048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3305175" cy="115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1581151</xdr:colOff>
      <xdr:row>0</xdr:row>
      <xdr:rowOff>997445</xdr:rowOff>
    </xdr:to>
    <xdr:pic>
      <xdr:nvPicPr>
        <xdr:cNvPr id="3" name="Picture 2">
          <a:extLst>
            <a:ext uri="{FF2B5EF4-FFF2-40B4-BE49-F238E27FC236}">
              <a16:creationId xmlns:a16="http://schemas.microsoft.com/office/drawing/2014/main" id="{BDBCEDAA-FF29-46DC-B876-F7E34452AE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3009900" cy="9974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19052</xdr:rowOff>
    </xdr:from>
    <xdr:to>
      <xdr:col>2</xdr:col>
      <xdr:colOff>1847850</xdr:colOff>
      <xdr:row>0</xdr:row>
      <xdr:rowOff>942975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9052"/>
          <a:ext cx="2762249" cy="9239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133725" cy="1047750"/>
    <xdr:pic>
      <xdr:nvPicPr>
        <xdr:cNvPr id="3" name="image1.png">
          <a:extLst>
            <a:ext uri="{FF2B5EF4-FFF2-40B4-BE49-F238E27FC236}">
              <a16:creationId xmlns:a16="http://schemas.microsoft.com/office/drawing/2014/main" id="{B2E5BA50-FAE6-41A8-AB92-F99F103486ED}"/>
            </a:ext>
          </a:extLst>
        </xdr:cNvPr>
        <xdr:cNvPicPr preferRelativeResize="0"/>
      </xdr:nvPicPr>
      <xdr:blipFill>
        <a:blip xmlns:r="http://schemas.openxmlformats.org/officeDocument/2006/relationships" r:embed="rId1" cstate="print"/>
        <a:stretch>
          <a:fillRect/>
        </a:stretch>
      </xdr:blipFill>
      <xdr:spPr>
        <a:xfrm>
          <a:off x="0" y="0"/>
          <a:ext cx="3133725" cy="10477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228600</xdr:colOff>
      <xdr:row>1</xdr:row>
      <xdr:rowOff>14643</xdr:rowOff>
    </xdr:to>
    <xdr:pic>
      <xdr:nvPicPr>
        <xdr:cNvPr id="3" name="Picture 2">
          <a:extLst>
            <a:ext uri="{FF2B5EF4-FFF2-40B4-BE49-F238E27FC236}">
              <a16:creationId xmlns:a16="http://schemas.microsoft.com/office/drawing/2014/main" id="{C3F205EF-31E2-4F1E-AAB3-99CB1635C9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3400425" cy="11449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59218</xdr:colOff>
      <xdr:row>0</xdr:row>
      <xdr:rowOff>1111250</xdr:rowOff>
    </xdr:to>
    <xdr:pic>
      <xdr:nvPicPr>
        <xdr:cNvPr id="3" name="Picture 2">
          <a:extLst>
            <a:ext uri="{FF2B5EF4-FFF2-40B4-BE49-F238E27FC236}">
              <a16:creationId xmlns:a16="http://schemas.microsoft.com/office/drawing/2014/main" id="{BE0EAC02-5A3F-4A12-90CC-212F6BF4AC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07243" cy="11144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2646266</xdr:colOff>
      <xdr:row>1</xdr:row>
      <xdr:rowOff>41275</xdr:rowOff>
    </xdr:to>
    <xdr:pic>
      <xdr:nvPicPr>
        <xdr:cNvPr id="3" name="Picture 2">
          <a:extLst>
            <a:ext uri="{FF2B5EF4-FFF2-40B4-BE49-F238E27FC236}">
              <a16:creationId xmlns:a16="http://schemas.microsoft.com/office/drawing/2014/main" id="{1387A992-341B-43B5-AA85-33721C0C0C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476846" cy="11715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2577844</xdr:colOff>
      <xdr:row>1</xdr:row>
      <xdr:rowOff>41275</xdr:rowOff>
    </xdr:to>
    <xdr:pic>
      <xdr:nvPicPr>
        <xdr:cNvPr id="3" name="Picture 2">
          <a:extLst>
            <a:ext uri="{FF2B5EF4-FFF2-40B4-BE49-F238E27FC236}">
              <a16:creationId xmlns:a16="http://schemas.microsoft.com/office/drawing/2014/main" id="{5F8808C7-ADC0-4954-9F3C-8E21BE5DF5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73194" cy="11715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veronica_r_knight-drew@fanniemae.com" TargetMode="External"/><Relationship Id="rId13" Type="http://schemas.openxmlformats.org/officeDocument/2006/relationships/drawing" Target="../drawings/drawing1.xml"/><Relationship Id="rId3" Type="http://schemas.openxmlformats.org/officeDocument/2006/relationships/hyperlink" Target="mailto:david_c_becherer@fanniemae.com" TargetMode="External"/><Relationship Id="rId7" Type="http://schemas.openxmlformats.org/officeDocument/2006/relationships/hyperlink" Target="mailto:bonnie_j_olt@fanniemae.com" TargetMode="External"/><Relationship Id="rId12" Type="http://schemas.openxmlformats.org/officeDocument/2006/relationships/printerSettings" Target="../printerSettings/printerSettings1.bin"/><Relationship Id="rId2" Type="http://schemas.openxmlformats.org/officeDocument/2006/relationships/hyperlink" Target="mailto:cynthia_turner@fanniemae.com" TargetMode="External"/><Relationship Id="rId1" Type="http://schemas.openxmlformats.org/officeDocument/2006/relationships/hyperlink" Target="mailto:jill_x_moericke@fanniemae.com" TargetMode="External"/><Relationship Id="rId6" Type="http://schemas.openxmlformats.org/officeDocument/2006/relationships/hyperlink" Target="mailto:linda_c_hefner@fanniemae.com" TargetMode="External"/><Relationship Id="rId11" Type="http://schemas.openxmlformats.org/officeDocument/2006/relationships/hyperlink" Target="mailto:scott_kelly@fanniemae.com" TargetMode="External"/><Relationship Id="rId5" Type="http://schemas.openxmlformats.org/officeDocument/2006/relationships/hyperlink" Target="mailto:jena_kurtz@fanniemae.com" TargetMode="External"/><Relationship Id="rId10" Type="http://schemas.openxmlformats.org/officeDocument/2006/relationships/hyperlink" Target="mailto:liz_chavez@fanniemae.com" TargetMode="External"/><Relationship Id="rId4" Type="http://schemas.openxmlformats.org/officeDocument/2006/relationships/hyperlink" Target="mailto:gretchen_massey@fanniemae.com" TargetMode="External"/><Relationship Id="rId9" Type="http://schemas.openxmlformats.org/officeDocument/2006/relationships/hyperlink" Target="mailto:sean_m_habron@fanniemae.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singlefamily.fanniemae.com/servicing/star-program" TargetMode="External"/><Relationship Id="rId7" Type="http://schemas.openxmlformats.org/officeDocument/2006/relationships/hyperlink" Target="https://singlefamily.fanniemae.com/servicing/star-program" TargetMode="External"/><Relationship Id="rId2" Type="http://schemas.openxmlformats.org/officeDocument/2006/relationships/hyperlink" Target="https://singlefamily.fanniemae.com/servicing/star-program" TargetMode="External"/><Relationship Id="rId1" Type="http://schemas.openxmlformats.org/officeDocument/2006/relationships/hyperlink" Target="https://www.fanniemae.com/content/job-aid/star-reference-guide/topic/change_management.htm" TargetMode="External"/><Relationship Id="rId6" Type="http://schemas.openxmlformats.org/officeDocument/2006/relationships/hyperlink" Target="https://singlefamily.fanniemae.com/servicing/star-program" TargetMode="External"/><Relationship Id="rId5" Type="http://schemas.openxmlformats.org/officeDocument/2006/relationships/hyperlink" Target="https://singlefamily.fanniemae.com/servicing/star-program" TargetMode="External"/><Relationship Id="rId4" Type="http://schemas.openxmlformats.org/officeDocument/2006/relationships/hyperlink" Target="https://singlefamily.fanniemae.com/servicing/star-program"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2"/>
  <sheetViews>
    <sheetView showGridLines="0" showRowColHeaders="0" tabSelected="1" zoomScale="90" zoomScaleNormal="90" workbookViewId="0">
      <selection activeCell="K14" sqref="K14"/>
    </sheetView>
  </sheetViews>
  <sheetFormatPr defaultRowHeight="13.8" x14ac:dyDescent="0.3"/>
  <cols>
    <col min="1" max="1" width="45.88671875" style="32" customWidth="1"/>
    <col min="2" max="2" width="28.109375" style="32" customWidth="1"/>
    <col min="3" max="3" width="36.109375" style="32" customWidth="1"/>
    <col min="4" max="4" width="39.44140625" style="32" customWidth="1"/>
    <col min="5" max="5" width="21.88671875" style="24" customWidth="1"/>
    <col min="6" max="22" width="8.88671875" style="24"/>
    <col min="23" max="23" width="17" style="24" customWidth="1"/>
    <col min="24" max="24" width="18.44140625" style="24" customWidth="1"/>
    <col min="25" max="255" width="8.88671875" style="24"/>
    <col min="256" max="256" width="45.44140625" style="24" customWidth="1"/>
    <col min="257" max="257" width="30.44140625" style="24" customWidth="1"/>
    <col min="258" max="258" width="17.44140625" style="24" bestFit="1" customWidth="1"/>
    <col min="259" max="259" width="89.44140625" style="24" customWidth="1"/>
    <col min="260" max="260" width="17" style="24" customWidth="1"/>
    <col min="261" max="278" width="8.88671875" style="24"/>
    <col min="279" max="279" width="17" style="24" customWidth="1"/>
    <col min="280" max="280" width="18.44140625" style="24" customWidth="1"/>
    <col min="281" max="511" width="8.88671875" style="24"/>
    <col min="512" max="512" width="45.44140625" style="24" customWidth="1"/>
    <col min="513" max="513" width="30.44140625" style="24" customWidth="1"/>
    <col min="514" max="514" width="17.44140625" style="24" bestFit="1" customWidth="1"/>
    <col min="515" max="515" width="89.44140625" style="24" customWidth="1"/>
    <col min="516" max="516" width="17" style="24" customWidth="1"/>
    <col min="517" max="534" width="8.88671875" style="24"/>
    <col min="535" max="535" width="17" style="24" customWidth="1"/>
    <col min="536" max="536" width="18.44140625" style="24" customWidth="1"/>
    <col min="537" max="767" width="8.88671875" style="24"/>
    <col min="768" max="768" width="45.44140625" style="24" customWidth="1"/>
    <col min="769" max="769" width="30.44140625" style="24" customWidth="1"/>
    <col min="770" max="770" width="17.44140625" style="24" bestFit="1" customWidth="1"/>
    <col min="771" max="771" width="89.44140625" style="24" customWidth="1"/>
    <col min="772" max="772" width="17" style="24" customWidth="1"/>
    <col min="773" max="790" width="8.88671875" style="24"/>
    <col min="791" max="791" width="17" style="24" customWidth="1"/>
    <col min="792" max="792" width="18.44140625" style="24" customWidth="1"/>
    <col min="793" max="1023" width="8.88671875" style="24"/>
    <col min="1024" max="1024" width="45.44140625" style="24" customWidth="1"/>
    <col min="1025" max="1025" width="30.44140625" style="24" customWidth="1"/>
    <col min="1026" max="1026" width="17.44140625" style="24" bestFit="1" customWidth="1"/>
    <col min="1027" max="1027" width="89.44140625" style="24" customWidth="1"/>
    <col min="1028" max="1028" width="17" style="24" customWidth="1"/>
    <col min="1029" max="1046" width="8.88671875" style="24"/>
    <col min="1047" max="1047" width="17" style="24" customWidth="1"/>
    <col min="1048" max="1048" width="18.44140625" style="24" customWidth="1"/>
    <col min="1049" max="1279" width="8.88671875" style="24"/>
    <col min="1280" max="1280" width="45.44140625" style="24" customWidth="1"/>
    <col min="1281" max="1281" width="30.44140625" style="24" customWidth="1"/>
    <col min="1282" max="1282" width="17.44140625" style="24" bestFit="1" customWidth="1"/>
    <col min="1283" max="1283" width="89.44140625" style="24" customWidth="1"/>
    <col min="1284" max="1284" width="17" style="24" customWidth="1"/>
    <col min="1285" max="1302" width="8.88671875" style="24"/>
    <col min="1303" max="1303" width="17" style="24" customWidth="1"/>
    <col min="1304" max="1304" width="18.44140625" style="24" customWidth="1"/>
    <col min="1305" max="1535" width="8.88671875" style="24"/>
    <col min="1536" max="1536" width="45.44140625" style="24" customWidth="1"/>
    <col min="1537" max="1537" width="30.44140625" style="24" customWidth="1"/>
    <col min="1538" max="1538" width="17.44140625" style="24" bestFit="1" customWidth="1"/>
    <col min="1539" max="1539" width="89.44140625" style="24" customWidth="1"/>
    <col min="1540" max="1540" width="17" style="24" customWidth="1"/>
    <col min="1541" max="1558" width="8.88671875" style="24"/>
    <col min="1559" max="1559" width="17" style="24" customWidth="1"/>
    <col min="1560" max="1560" width="18.44140625" style="24" customWidth="1"/>
    <col min="1561" max="1791" width="8.88671875" style="24"/>
    <col min="1792" max="1792" width="45.44140625" style="24" customWidth="1"/>
    <col min="1793" max="1793" width="30.44140625" style="24" customWidth="1"/>
    <col min="1794" max="1794" width="17.44140625" style="24" bestFit="1" customWidth="1"/>
    <col min="1795" max="1795" width="89.44140625" style="24" customWidth="1"/>
    <col min="1796" max="1796" width="17" style="24" customWidth="1"/>
    <col min="1797" max="1814" width="8.88671875" style="24"/>
    <col min="1815" max="1815" width="17" style="24" customWidth="1"/>
    <col min="1816" max="1816" width="18.44140625" style="24" customWidth="1"/>
    <col min="1817" max="2047" width="8.88671875" style="24"/>
    <col min="2048" max="2048" width="45.44140625" style="24" customWidth="1"/>
    <col min="2049" max="2049" width="30.44140625" style="24" customWidth="1"/>
    <col min="2050" max="2050" width="17.44140625" style="24" bestFit="1" customWidth="1"/>
    <col min="2051" max="2051" width="89.44140625" style="24" customWidth="1"/>
    <col min="2052" max="2052" width="17" style="24" customWidth="1"/>
    <col min="2053" max="2070" width="8.88671875" style="24"/>
    <col min="2071" max="2071" width="17" style="24" customWidth="1"/>
    <col min="2072" max="2072" width="18.44140625" style="24" customWidth="1"/>
    <col min="2073" max="2303" width="8.88671875" style="24"/>
    <col min="2304" max="2304" width="45.44140625" style="24" customWidth="1"/>
    <col min="2305" max="2305" width="30.44140625" style="24" customWidth="1"/>
    <col min="2306" max="2306" width="17.44140625" style="24" bestFit="1" customWidth="1"/>
    <col min="2307" max="2307" width="89.44140625" style="24" customWidth="1"/>
    <col min="2308" max="2308" width="17" style="24" customWidth="1"/>
    <col min="2309" max="2326" width="8.88671875" style="24"/>
    <col min="2327" max="2327" width="17" style="24" customWidth="1"/>
    <col min="2328" max="2328" width="18.44140625" style="24" customWidth="1"/>
    <col min="2329" max="2559" width="8.88671875" style="24"/>
    <col min="2560" max="2560" width="45.44140625" style="24" customWidth="1"/>
    <col min="2561" max="2561" width="30.44140625" style="24" customWidth="1"/>
    <col min="2562" max="2562" width="17.44140625" style="24" bestFit="1" customWidth="1"/>
    <col min="2563" max="2563" width="89.44140625" style="24" customWidth="1"/>
    <col min="2564" max="2564" width="17" style="24" customWidth="1"/>
    <col min="2565" max="2582" width="8.88671875" style="24"/>
    <col min="2583" max="2583" width="17" style="24" customWidth="1"/>
    <col min="2584" max="2584" width="18.44140625" style="24" customWidth="1"/>
    <col min="2585" max="2815" width="8.88671875" style="24"/>
    <col min="2816" max="2816" width="45.44140625" style="24" customWidth="1"/>
    <col min="2817" max="2817" width="30.44140625" style="24" customWidth="1"/>
    <col min="2818" max="2818" width="17.44140625" style="24" bestFit="1" customWidth="1"/>
    <col min="2819" max="2819" width="89.44140625" style="24" customWidth="1"/>
    <col min="2820" max="2820" width="17" style="24" customWidth="1"/>
    <col min="2821" max="2838" width="8.88671875" style="24"/>
    <col min="2839" max="2839" width="17" style="24" customWidth="1"/>
    <col min="2840" max="2840" width="18.44140625" style="24" customWidth="1"/>
    <col min="2841" max="3071" width="8.88671875" style="24"/>
    <col min="3072" max="3072" width="45.44140625" style="24" customWidth="1"/>
    <col min="3073" max="3073" width="30.44140625" style="24" customWidth="1"/>
    <col min="3074" max="3074" width="17.44140625" style="24" bestFit="1" customWidth="1"/>
    <col min="3075" max="3075" width="89.44140625" style="24" customWidth="1"/>
    <col min="3076" max="3076" width="17" style="24" customWidth="1"/>
    <col min="3077" max="3094" width="8.88671875" style="24"/>
    <col min="3095" max="3095" width="17" style="24" customWidth="1"/>
    <col min="3096" max="3096" width="18.44140625" style="24" customWidth="1"/>
    <col min="3097" max="3327" width="8.88671875" style="24"/>
    <col min="3328" max="3328" width="45.44140625" style="24" customWidth="1"/>
    <col min="3329" max="3329" width="30.44140625" style="24" customWidth="1"/>
    <col min="3330" max="3330" width="17.44140625" style="24" bestFit="1" customWidth="1"/>
    <col min="3331" max="3331" width="89.44140625" style="24" customWidth="1"/>
    <col min="3332" max="3332" width="17" style="24" customWidth="1"/>
    <col min="3333" max="3350" width="8.88671875" style="24"/>
    <col min="3351" max="3351" width="17" style="24" customWidth="1"/>
    <col min="3352" max="3352" width="18.44140625" style="24" customWidth="1"/>
    <col min="3353" max="3583" width="8.88671875" style="24"/>
    <col min="3584" max="3584" width="45.44140625" style="24" customWidth="1"/>
    <col min="3585" max="3585" width="30.44140625" style="24" customWidth="1"/>
    <col min="3586" max="3586" width="17.44140625" style="24" bestFit="1" customWidth="1"/>
    <col min="3587" max="3587" width="89.44140625" style="24" customWidth="1"/>
    <col min="3588" max="3588" width="17" style="24" customWidth="1"/>
    <col min="3589" max="3606" width="8.88671875" style="24"/>
    <col min="3607" max="3607" width="17" style="24" customWidth="1"/>
    <col min="3608" max="3608" width="18.44140625" style="24" customWidth="1"/>
    <col min="3609" max="3839" width="8.88671875" style="24"/>
    <col min="3840" max="3840" width="45.44140625" style="24" customWidth="1"/>
    <col min="3841" max="3841" width="30.44140625" style="24" customWidth="1"/>
    <col min="3842" max="3842" width="17.44140625" style="24" bestFit="1" customWidth="1"/>
    <col min="3843" max="3843" width="89.44140625" style="24" customWidth="1"/>
    <col min="3844" max="3844" width="17" style="24" customWidth="1"/>
    <col min="3845" max="3862" width="8.88671875" style="24"/>
    <col min="3863" max="3863" width="17" style="24" customWidth="1"/>
    <col min="3864" max="3864" width="18.44140625" style="24" customWidth="1"/>
    <col min="3865" max="4095" width="8.88671875" style="24"/>
    <col min="4096" max="4096" width="45.44140625" style="24" customWidth="1"/>
    <col min="4097" max="4097" width="30.44140625" style="24" customWidth="1"/>
    <col min="4098" max="4098" width="17.44140625" style="24" bestFit="1" customWidth="1"/>
    <col min="4099" max="4099" width="89.44140625" style="24" customWidth="1"/>
    <col min="4100" max="4100" width="17" style="24" customWidth="1"/>
    <col min="4101" max="4118" width="8.88671875" style="24"/>
    <col min="4119" max="4119" width="17" style="24" customWidth="1"/>
    <col min="4120" max="4120" width="18.44140625" style="24" customWidth="1"/>
    <col min="4121" max="4351" width="8.88671875" style="24"/>
    <col min="4352" max="4352" width="45.44140625" style="24" customWidth="1"/>
    <col min="4353" max="4353" width="30.44140625" style="24" customWidth="1"/>
    <col min="4354" max="4354" width="17.44140625" style="24" bestFit="1" customWidth="1"/>
    <col min="4355" max="4355" width="89.44140625" style="24" customWidth="1"/>
    <col min="4356" max="4356" width="17" style="24" customWidth="1"/>
    <col min="4357" max="4374" width="8.88671875" style="24"/>
    <col min="4375" max="4375" width="17" style="24" customWidth="1"/>
    <col min="4376" max="4376" width="18.44140625" style="24" customWidth="1"/>
    <col min="4377" max="4607" width="8.88671875" style="24"/>
    <col min="4608" max="4608" width="45.44140625" style="24" customWidth="1"/>
    <col min="4609" max="4609" width="30.44140625" style="24" customWidth="1"/>
    <col min="4610" max="4610" width="17.44140625" style="24" bestFit="1" customWidth="1"/>
    <col min="4611" max="4611" width="89.44140625" style="24" customWidth="1"/>
    <col min="4612" max="4612" width="17" style="24" customWidth="1"/>
    <col min="4613" max="4630" width="8.88671875" style="24"/>
    <col min="4631" max="4631" width="17" style="24" customWidth="1"/>
    <col min="4632" max="4632" width="18.44140625" style="24" customWidth="1"/>
    <col min="4633" max="4863" width="8.88671875" style="24"/>
    <col min="4864" max="4864" width="45.44140625" style="24" customWidth="1"/>
    <col min="4865" max="4865" width="30.44140625" style="24" customWidth="1"/>
    <col min="4866" max="4866" width="17.44140625" style="24" bestFit="1" customWidth="1"/>
    <col min="4867" max="4867" width="89.44140625" style="24" customWidth="1"/>
    <col min="4868" max="4868" width="17" style="24" customWidth="1"/>
    <col min="4869" max="4886" width="8.88671875" style="24"/>
    <col min="4887" max="4887" width="17" style="24" customWidth="1"/>
    <col min="4888" max="4888" width="18.44140625" style="24" customWidth="1"/>
    <col min="4889" max="5119" width="8.88671875" style="24"/>
    <col min="5120" max="5120" width="45.44140625" style="24" customWidth="1"/>
    <col min="5121" max="5121" width="30.44140625" style="24" customWidth="1"/>
    <col min="5122" max="5122" width="17.44140625" style="24" bestFit="1" customWidth="1"/>
    <col min="5123" max="5123" width="89.44140625" style="24" customWidth="1"/>
    <col min="5124" max="5124" width="17" style="24" customWidth="1"/>
    <col min="5125" max="5142" width="8.88671875" style="24"/>
    <col min="5143" max="5143" width="17" style="24" customWidth="1"/>
    <col min="5144" max="5144" width="18.44140625" style="24" customWidth="1"/>
    <col min="5145" max="5375" width="8.88671875" style="24"/>
    <col min="5376" max="5376" width="45.44140625" style="24" customWidth="1"/>
    <col min="5377" max="5377" width="30.44140625" style="24" customWidth="1"/>
    <col min="5378" max="5378" width="17.44140625" style="24" bestFit="1" customWidth="1"/>
    <col min="5379" max="5379" width="89.44140625" style="24" customWidth="1"/>
    <col min="5380" max="5380" width="17" style="24" customWidth="1"/>
    <col min="5381" max="5398" width="8.88671875" style="24"/>
    <col min="5399" max="5399" width="17" style="24" customWidth="1"/>
    <col min="5400" max="5400" width="18.44140625" style="24" customWidth="1"/>
    <col min="5401" max="5631" width="8.88671875" style="24"/>
    <col min="5632" max="5632" width="45.44140625" style="24" customWidth="1"/>
    <col min="5633" max="5633" width="30.44140625" style="24" customWidth="1"/>
    <col min="5634" max="5634" width="17.44140625" style="24" bestFit="1" customWidth="1"/>
    <col min="5635" max="5635" width="89.44140625" style="24" customWidth="1"/>
    <col min="5636" max="5636" width="17" style="24" customWidth="1"/>
    <col min="5637" max="5654" width="8.88671875" style="24"/>
    <col min="5655" max="5655" width="17" style="24" customWidth="1"/>
    <col min="5656" max="5656" width="18.44140625" style="24" customWidth="1"/>
    <col min="5657" max="5887" width="8.88671875" style="24"/>
    <col min="5888" max="5888" width="45.44140625" style="24" customWidth="1"/>
    <col min="5889" max="5889" width="30.44140625" style="24" customWidth="1"/>
    <col min="5890" max="5890" width="17.44140625" style="24" bestFit="1" customWidth="1"/>
    <col min="5891" max="5891" width="89.44140625" style="24" customWidth="1"/>
    <col min="5892" max="5892" width="17" style="24" customWidth="1"/>
    <col min="5893" max="5910" width="8.88671875" style="24"/>
    <col min="5911" max="5911" width="17" style="24" customWidth="1"/>
    <col min="5912" max="5912" width="18.44140625" style="24" customWidth="1"/>
    <col min="5913" max="6143" width="8.88671875" style="24"/>
    <col min="6144" max="6144" width="45.44140625" style="24" customWidth="1"/>
    <col min="6145" max="6145" width="30.44140625" style="24" customWidth="1"/>
    <col min="6146" max="6146" width="17.44140625" style="24" bestFit="1" customWidth="1"/>
    <col min="6147" max="6147" width="89.44140625" style="24" customWidth="1"/>
    <col min="6148" max="6148" width="17" style="24" customWidth="1"/>
    <col min="6149" max="6166" width="8.88671875" style="24"/>
    <col min="6167" max="6167" width="17" style="24" customWidth="1"/>
    <col min="6168" max="6168" width="18.44140625" style="24" customWidth="1"/>
    <col min="6169" max="6399" width="8.88671875" style="24"/>
    <col min="6400" max="6400" width="45.44140625" style="24" customWidth="1"/>
    <col min="6401" max="6401" width="30.44140625" style="24" customWidth="1"/>
    <col min="6402" max="6402" width="17.44140625" style="24" bestFit="1" customWidth="1"/>
    <col min="6403" max="6403" width="89.44140625" style="24" customWidth="1"/>
    <col min="6404" max="6404" width="17" style="24" customWidth="1"/>
    <col min="6405" max="6422" width="8.88671875" style="24"/>
    <col min="6423" max="6423" width="17" style="24" customWidth="1"/>
    <col min="6424" max="6424" width="18.44140625" style="24" customWidth="1"/>
    <col min="6425" max="6655" width="8.88671875" style="24"/>
    <col min="6656" max="6656" width="45.44140625" style="24" customWidth="1"/>
    <col min="6657" max="6657" width="30.44140625" style="24" customWidth="1"/>
    <col min="6658" max="6658" width="17.44140625" style="24" bestFit="1" customWidth="1"/>
    <col min="6659" max="6659" width="89.44140625" style="24" customWidth="1"/>
    <col min="6660" max="6660" width="17" style="24" customWidth="1"/>
    <col min="6661" max="6678" width="8.88671875" style="24"/>
    <col min="6679" max="6679" width="17" style="24" customWidth="1"/>
    <col min="6680" max="6680" width="18.44140625" style="24" customWidth="1"/>
    <col min="6681" max="6911" width="8.88671875" style="24"/>
    <col min="6912" max="6912" width="45.44140625" style="24" customWidth="1"/>
    <col min="6913" max="6913" width="30.44140625" style="24" customWidth="1"/>
    <col min="6914" max="6914" width="17.44140625" style="24" bestFit="1" customWidth="1"/>
    <col min="6915" max="6915" width="89.44140625" style="24" customWidth="1"/>
    <col min="6916" max="6916" width="17" style="24" customWidth="1"/>
    <col min="6917" max="6934" width="8.88671875" style="24"/>
    <col min="6935" max="6935" width="17" style="24" customWidth="1"/>
    <col min="6936" max="6936" width="18.44140625" style="24" customWidth="1"/>
    <col min="6937" max="7167" width="8.88671875" style="24"/>
    <col min="7168" max="7168" width="45.44140625" style="24" customWidth="1"/>
    <col min="7169" max="7169" width="30.44140625" style="24" customWidth="1"/>
    <col min="7170" max="7170" width="17.44140625" style="24" bestFit="1" customWidth="1"/>
    <col min="7171" max="7171" width="89.44140625" style="24" customWidth="1"/>
    <col min="7172" max="7172" width="17" style="24" customWidth="1"/>
    <col min="7173" max="7190" width="8.88671875" style="24"/>
    <col min="7191" max="7191" width="17" style="24" customWidth="1"/>
    <col min="7192" max="7192" width="18.44140625" style="24" customWidth="1"/>
    <col min="7193" max="7423" width="8.88671875" style="24"/>
    <col min="7424" max="7424" width="45.44140625" style="24" customWidth="1"/>
    <col min="7425" max="7425" width="30.44140625" style="24" customWidth="1"/>
    <col min="7426" max="7426" width="17.44140625" style="24" bestFit="1" customWidth="1"/>
    <col min="7427" max="7427" width="89.44140625" style="24" customWidth="1"/>
    <col min="7428" max="7428" width="17" style="24" customWidth="1"/>
    <col min="7429" max="7446" width="8.88671875" style="24"/>
    <col min="7447" max="7447" width="17" style="24" customWidth="1"/>
    <col min="7448" max="7448" width="18.44140625" style="24" customWidth="1"/>
    <col min="7449" max="7679" width="8.88671875" style="24"/>
    <col min="7680" max="7680" width="45.44140625" style="24" customWidth="1"/>
    <col min="7681" max="7681" width="30.44140625" style="24" customWidth="1"/>
    <col min="7682" max="7682" width="17.44140625" style="24" bestFit="1" customWidth="1"/>
    <col min="7683" max="7683" width="89.44140625" style="24" customWidth="1"/>
    <col min="7684" max="7684" width="17" style="24" customWidth="1"/>
    <col min="7685" max="7702" width="8.88671875" style="24"/>
    <col min="7703" max="7703" width="17" style="24" customWidth="1"/>
    <col min="7704" max="7704" width="18.44140625" style="24" customWidth="1"/>
    <col min="7705" max="7935" width="8.88671875" style="24"/>
    <col min="7936" max="7936" width="45.44140625" style="24" customWidth="1"/>
    <col min="7937" max="7937" width="30.44140625" style="24" customWidth="1"/>
    <col min="7938" max="7938" width="17.44140625" style="24" bestFit="1" customWidth="1"/>
    <col min="7939" max="7939" width="89.44140625" style="24" customWidth="1"/>
    <col min="7940" max="7940" width="17" style="24" customWidth="1"/>
    <col min="7941" max="7958" width="8.88671875" style="24"/>
    <col min="7959" max="7959" width="17" style="24" customWidth="1"/>
    <col min="7960" max="7960" width="18.44140625" style="24" customWidth="1"/>
    <col min="7961" max="8191" width="8.88671875" style="24"/>
    <col min="8192" max="8192" width="45.44140625" style="24" customWidth="1"/>
    <col min="8193" max="8193" width="30.44140625" style="24" customWidth="1"/>
    <col min="8194" max="8194" width="17.44140625" style="24" bestFit="1" customWidth="1"/>
    <col min="8195" max="8195" width="89.44140625" style="24" customWidth="1"/>
    <col min="8196" max="8196" width="17" style="24" customWidth="1"/>
    <col min="8197" max="8214" width="8.88671875" style="24"/>
    <col min="8215" max="8215" width="17" style="24" customWidth="1"/>
    <col min="8216" max="8216" width="18.44140625" style="24" customWidth="1"/>
    <col min="8217" max="8447" width="8.88671875" style="24"/>
    <col min="8448" max="8448" width="45.44140625" style="24" customWidth="1"/>
    <col min="8449" max="8449" width="30.44140625" style="24" customWidth="1"/>
    <col min="8450" max="8450" width="17.44140625" style="24" bestFit="1" customWidth="1"/>
    <col min="8451" max="8451" width="89.44140625" style="24" customWidth="1"/>
    <col min="8452" max="8452" width="17" style="24" customWidth="1"/>
    <col min="8453" max="8470" width="8.88671875" style="24"/>
    <col min="8471" max="8471" width="17" style="24" customWidth="1"/>
    <col min="8472" max="8472" width="18.44140625" style="24" customWidth="1"/>
    <col min="8473" max="8703" width="8.88671875" style="24"/>
    <col min="8704" max="8704" width="45.44140625" style="24" customWidth="1"/>
    <col min="8705" max="8705" width="30.44140625" style="24" customWidth="1"/>
    <col min="8706" max="8706" width="17.44140625" style="24" bestFit="1" customWidth="1"/>
    <col min="8707" max="8707" width="89.44140625" style="24" customWidth="1"/>
    <col min="8708" max="8708" width="17" style="24" customWidth="1"/>
    <col min="8709" max="8726" width="8.88671875" style="24"/>
    <col min="8727" max="8727" width="17" style="24" customWidth="1"/>
    <col min="8728" max="8728" width="18.44140625" style="24" customWidth="1"/>
    <col min="8729" max="8959" width="8.88671875" style="24"/>
    <col min="8960" max="8960" width="45.44140625" style="24" customWidth="1"/>
    <col min="8961" max="8961" width="30.44140625" style="24" customWidth="1"/>
    <col min="8962" max="8962" width="17.44140625" style="24" bestFit="1" customWidth="1"/>
    <col min="8963" max="8963" width="89.44140625" style="24" customWidth="1"/>
    <col min="8964" max="8964" width="17" style="24" customWidth="1"/>
    <col min="8965" max="8982" width="8.88671875" style="24"/>
    <col min="8983" max="8983" width="17" style="24" customWidth="1"/>
    <col min="8984" max="8984" width="18.44140625" style="24" customWidth="1"/>
    <col min="8985" max="9215" width="8.88671875" style="24"/>
    <col min="9216" max="9216" width="45.44140625" style="24" customWidth="1"/>
    <col min="9217" max="9217" width="30.44140625" style="24" customWidth="1"/>
    <col min="9218" max="9218" width="17.44140625" style="24" bestFit="1" customWidth="1"/>
    <col min="9219" max="9219" width="89.44140625" style="24" customWidth="1"/>
    <col min="9220" max="9220" width="17" style="24" customWidth="1"/>
    <col min="9221" max="9238" width="8.88671875" style="24"/>
    <col min="9239" max="9239" width="17" style="24" customWidth="1"/>
    <col min="9240" max="9240" width="18.44140625" style="24" customWidth="1"/>
    <col min="9241" max="9471" width="8.88671875" style="24"/>
    <col min="9472" max="9472" width="45.44140625" style="24" customWidth="1"/>
    <col min="9473" max="9473" width="30.44140625" style="24" customWidth="1"/>
    <col min="9474" max="9474" width="17.44140625" style="24" bestFit="1" customWidth="1"/>
    <col min="9475" max="9475" width="89.44140625" style="24" customWidth="1"/>
    <col min="9476" max="9476" width="17" style="24" customWidth="1"/>
    <col min="9477" max="9494" width="8.88671875" style="24"/>
    <col min="9495" max="9495" width="17" style="24" customWidth="1"/>
    <col min="9496" max="9496" width="18.44140625" style="24" customWidth="1"/>
    <col min="9497" max="9727" width="8.88671875" style="24"/>
    <col min="9728" max="9728" width="45.44140625" style="24" customWidth="1"/>
    <col min="9729" max="9729" width="30.44140625" style="24" customWidth="1"/>
    <col min="9730" max="9730" width="17.44140625" style="24" bestFit="1" customWidth="1"/>
    <col min="9731" max="9731" width="89.44140625" style="24" customWidth="1"/>
    <col min="9732" max="9732" width="17" style="24" customWidth="1"/>
    <col min="9733" max="9750" width="8.88671875" style="24"/>
    <col min="9751" max="9751" width="17" style="24" customWidth="1"/>
    <col min="9752" max="9752" width="18.44140625" style="24" customWidth="1"/>
    <col min="9753" max="9983" width="8.88671875" style="24"/>
    <col min="9984" max="9984" width="45.44140625" style="24" customWidth="1"/>
    <col min="9985" max="9985" width="30.44140625" style="24" customWidth="1"/>
    <col min="9986" max="9986" width="17.44140625" style="24" bestFit="1" customWidth="1"/>
    <col min="9987" max="9987" width="89.44140625" style="24" customWidth="1"/>
    <col min="9988" max="9988" width="17" style="24" customWidth="1"/>
    <col min="9989" max="10006" width="8.88671875" style="24"/>
    <col min="10007" max="10007" width="17" style="24" customWidth="1"/>
    <col min="10008" max="10008" width="18.44140625" style="24" customWidth="1"/>
    <col min="10009" max="10239" width="8.88671875" style="24"/>
    <col min="10240" max="10240" width="45.44140625" style="24" customWidth="1"/>
    <col min="10241" max="10241" width="30.44140625" style="24" customWidth="1"/>
    <col min="10242" max="10242" width="17.44140625" style="24" bestFit="1" customWidth="1"/>
    <col min="10243" max="10243" width="89.44140625" style="24" customWidth="1"/>
    <col min="10244" max="10244" width="17" style="24" customWidth="1"/>
    <col min="10245" max="10262" width="8.88671875" style="24"/>
    <col min="10263" max="10263" width="17" style="24" customWidth="1"/>
    <col min="10264" max="10264" width="18.44140625" style="24" customWidth="1"/>
    <col min="10265" max="10495" width="8.88671875" style="24"/>
    <col min="10496" max="10496" width="45.44140625" style="24" customWidth="1"/>
    <col min="10497" max="10497" width="30.44140625" style="24" customWidth="1"/>
    <col min="10498" max="10498" width="17.44140625" style="24" bestFit="1" customWidth="1"/>
    <col min="10499" max="10499" width="89.44140625" style="24" customWidth="1"/>
    <col min="10500" max="10500" width="17" style="24" customWidth="1"/>
    <col min="10501" max="10518" width="8.88671875" style="24"/>
    <col min="10519" max="10519" width="17" style="24" customWidth="1"/>
    <col min="10520" max="10520" width="18.44140625" style="24" customWidth="1"/>
    <col min="10521" max="10751" width="8.88671875" style="24"/>
    <col min="10752" max="10752" width="45.44140625" style="24" customWidth="1"/>
    <col min="10753" max="10753" width="30.44140625" style="24" customWidth="1"/>
    <col min="10754" max="10754" width="17.44140625" style="24" bestFit="1" customWidth="1"/>
    <col min="10755" max="10755" width="89.44140625" style="24" customWidth="1"/>
    <col min="10756" max="10756" width="17" style="24" customWidth="1"/>
    <col min="10757" max="10774" width="8.88671875" style="24"/>
    <col min="10775" max="10775" width="17" style="24" customWidth="1"/>
    <col min="10776" max="10776" width="18.44140625" style="24" customWidth="1"/>
    <col min="10777" max="11007" width="8.88671875" style="24"/>
    <col min="11008" max="11008" width="45.44140625" style="24" customWidth="1"/>
    <col min="11009" max="11009" width="30.44140625" style="24" customWidth="1"/>
    <col min="11010" max="11010" width="17.44140625" style="24" bestFit="1" customWidth="1"/>
    <col min="11011" max="11011" width="89.44140625" style="24" customWidth="1"/>
    <col min="11012" max="11012" width="17" style="24" customWidth="1"/>
    <col min="11013" max="11030" width="8.88671875" style="24"/>
    <col min="11031" max="11031" width="17" style="24" customWidth="1"/>
    <col min="11032" max="11032" width="18.44140625" style="24" customWidth="1"/>
    <col min="11033" max="11263" width="8.88671875" style="24"/>
    <col min="11264" max="11264" width="45.44140625" style="24" customWidth="1"/>
    <col min="11265" max="11265" width="30.44140625" style="24" customWidth="1"/>
    <col min="11266" max="11266" width="17.44140625" style="24" bestFit="1" customWidth="1"/>
    <col min="11267" max="11267" width="89.44140625" style="24" customWidth="1"/>
    <col min="11268" max="11268" width="17" style="24" customWidth="1"/>
    <col min="11269" max="11286" width="8.88671875" style="24"/>
    <col min="11287" max="11287" width="17" style="24" customWidth="1"/>
    <col min="11288" max="11288" width="18.44140625" style="24" customWidth="1"/>
    <col min="11289" max="11519" width="8.88671875" style="24"/>
    <col min="11520" max="11520" width="45.44140625" style="24" customWidth="1"/>
    <col min="11521" max="11521" width="30.44140625" style="24" customWidth="1"/>
    <col min="11522" max="11522" width="17.44140625" style="24" bestFit="1" customWidth="1"/>
    <col min="11523" max="11523" width="89.44140625" style="24" customWidth="1"/>
    <col min="11524" max="11524" width="17" style="24" customWidth="1"/>
    <col min="11525" max="11542" width="8.88671875" style="24"/>
    <col min="11543" max="11543" width="17" style="24" customWidth="1"/>
    <col min="11544" max="11544" width="18.44140625" style="24" customWidth="1"/>
    <col min="11545" max="11775" width="8.88671875" style="24"/>
    <col min="11776" max="11776" width="45.44140625" style="24" customWidth="1"/>
    <col min="11777" max="11777" width="30.44140625" style="24" customWidth="1"/>
    <col min="11778" max="11778" width="17.44140625" style="24" bestFit="1" customWidth="1"/>
    <col min="11779" max="11779" width="89.44140625" style="24" customWidth="1"/>
    <col min="11780" max="11780" width="17" style="24" customWidth="1"/>
    <col min="11781" max="11798" width="8.88671875" style="24"/>
    <col min="11799" max="11799" width="17" style="24" customWidth="1"/>
    <col min="11800" max="11800" width="18.44140625" style="24" customWidth="1"/>
    <col min="11801" max="12031" width="8.88671875" style="24"/>
    <col min="12032" max="12032" width="45.44140625" style="24" customWidth="1"/>
    <col min="12033" max="12033" width="30.44140625" style="24" customWidth="1"/>
    <col min="12034" max="12034" width="17.44140625" style="24" bestFit="1" customWidth="1"/>
    <col min="12035" max="12035" width="89.44140625" style="24" customWidth="1"/>
    <col min="12036" max="12036" width="17" style="24" customWidth="1"/>
    <col min="12037" max="12054" width="8.88671875" style="24"/>
    <col min="12055" max="12055" width="17" style="24" customWidth="1"/>
    <col min="12056" max="12056" width="18.44140625" style="24" customWidth="1"/>
    <col min="12057" max="12287" width="8.88671875" style="24"/>
    <col min="12288" max="12288" width="45.44140625" style="24" customWidth="1"/>
    <col min="12289" max="12289" width="30.44140625" style="24" customWidth="1"/>
    <col min="12290" max="12290" width="17.44140625" style="24" bestFit="1" customWidth="1"/>
    <col min="12291" max="12291" width="89.44140625" style="24" customWidth="1"/>
    <col min="12292" max="12292" width="17" style="24" customWidth="1"/>
    <col min="12293" max="12310" width="8.88671875" style="24"/>
    <col min="12311" max="12311" width="17" style="24" customWidth="1"/>
    <col min="12312" max="12312" width="18.44140625" style="24" customWidth="1"/>
    <col min="12313" max="12543" width="8.88671875" style="24"/>
    <col min="12544" max="12544" width="45.44140625" style="24" customWidth="1"/>
    <col min="12545" max="12545" width="30.44140625" style="24" customWidth="1"/>
    <col min="12546" max="12546" width="17.44140625" style="24" bestFit="1" customWidth="1"/>
    <col min="12547" max="12547" width="89.44140625" style="24" customWidth="1"/>
    <col min="12548" max="12548" width="17" style="24" customWidth="1"/>
    <col min="12549" max="12566" width="8.88671875" style="24"/>
    <col min="12567" max="12567" width="17" style="24" customWidth="1"/>
    <col min="12568" max="12568" width="18.44140625" style="24" customWidth="1"/>
    <col min="12569" max="12799" width="8.88671875" style="24"/>
    <col min="12800" max="12800" width="45.44140625" style="24" customWidth="1"/>
    <col min="12801" max="12801" width="30.44140625" style="24" customWidth="1"/>
    <col min="12802" max="12802" width="17.44140625" style="24" bestFit="1" customWidth="1"/>
    <col min="12803" max="12803" width="89.44140625" style="24" customWidth="1"/>
    <col min="12804" max="12804" width="17" style="24" customWidth="1"/>
    <col min="12805" max="12822" width="8.88671875" style="24"/>
    <col min="12823" max="12823" width="17" style="24" customWidth="1"/>
    <col min="12824" max="12824" width="18.44140625" style="24" customWidth="1"/>
    <col min="12825" max="13055" width="8.88671875" style="24"/>
    <col min="13056" max="13056" width="45.44140625" style="24" customWidth="1"/>
    <col min="13057" max="13057" width="30.44140625" style="24" customWidth="1"/>
    <col min="13058" max="13058" width="17.44140625" style="24" bestFit="1" customWidth="1"/>
    <col min="13059" max="13059" width="89.44140625" style="24" customWidth="1"/>
    <col min="13060" max="13060" width="17" style="24" customWidth="1"/>
    <col min="13061" max="13078" width="8.88671875" style="24"/>
    <col min="13079" max="13079" width="17" style="24" customWidth="1"/>
    <col min="13080" max="13080" width="18.44140625" style="24" customWidth="1"/>
    <col min="13081" max="13311" width="8.88671875" style="24"/>
    <col min="13312" max="13312" width="45.44140625" style="24" customWidth="1"/>
    <col min="13313" max="13313" width="30.44140625" style="24" customWidth="1"/>
    <col min="13314" max="13314" width="17.44140625" style="24" bestFit="1" customWidth="1"/>
    <col min="13315" max="13315" width="89.44140625" style="24" customWidth="1"/>
    <col min="13316" max="13316" width="17" style="24" customWidth="1"/>
    <col min="13317" max="13334" width="8.88671875" style="24"/>
    <col min="13335" max="13335" width="17" style="24" customWidth="1"/>
    <col min="13336" max="13336" width="18.44140625" style="24" customWidth="1"/>
    <col min="13337" max="13567" width="8.88671875" style="24"/>
    <col min="13568" max="13568" width="45.44140625" style="24" customWidth="1"/>
    <col min="13569" max="13569" width="30.44140625" style="24" customWidth="1"/>
    <col min="13570" max="13570" width="17.44140625" style="24" bestFit="1" customWidth="1"/>
    <col min="13571" max="13571" width="89.44140625" style="24" customWidth="1"/>
    <col min="13572" max="13572" width="17" style="24" customWidth="1"/>
    <col min="13573" max="13590" width="8.88671875" style="24"/>
    <col min="13591" max="13591" width="17" style="24" customWidth="1"/>
    <col min="13592" max="13592" width="18.44140625" style="24" customWidth="1"/>
    <col min="13593" max="13823" width="8.88671875" style="24"/>
    <col min="13824" max="13824" width="45.44140625" style="24" customWidth="1"/>
    <col min="13825" max="13825" width="30.44140625" style="24" customWidth="1"/>
    <col min="13826" max="13826" width="17.44140625" style="24" bestFit="1" customWidth="1"/>
    <col min="13827" max="13827" width="89.44140625" style="24" customWidth="1"/>
    <col min="13828" max="13828" width="17" style="24" customWidth="1"/>
    <col min="13829" max="13846" width="8.88671875" style="24"/>
    <col min="13847" max="13847" width="17" style="24" customWidth="1"/>
    <col min="13848" max="13848" width="18.44140625" style="24" customWidth="1"/>
    <col min="13849" max="14079" width="8.88671875" style="24"/>
    <col min="14080" max="14080" width="45.44140625" style="24" customWidth="1"/>
    <col min="14081" max="14081" width="30.44140625" style="24" customWidth="1"/>
    <col min="14082" max="14082" width="17.44140625" style="24" bestFit="1" customWidth="1"/>
    <col min="14083" max="14083" width="89.44140625" style="24" customWidth="1"/>
    <col min="14084" max="14084" width="17" style="24" customWidth="1"/>
    <col min="14085" max="14102" width="8.88671875" style="24"/>
    <col min="14103" max="14103" width="17" style="24" customWidth="1"/>
    <col min="14104" max="14104" width="18.44140625" style="24" customWidth="1"/>
    <col min="14105" max="14335" width="8.88671875" style="24"/>
    <col min="14336" max="14336" width="45.44140625" style="24" customWidth="1"/>
    <col min="14337" max="14337" width="30.44140625" style="24" customWidth="1"/>
    <col min="14338" max="14338" width="17.44140625" style="24" bestFit="1" customWidth="1"/>
    <col min="14339" max="14339" width="89.44140625" style="24" customWidth="1"/>
    <col min="14340" max="14340" width="17" style="24" customWidth="1"/>
    <col min="14341" max="14358" width="8.88671875" style="24"/>
    <col min="14359" max="14359" width="17" style="24" customWidth="1"/>
    <col min="14360" max="14360" width="18.44140625" style="24" customWidth="1"/>
    <col min="14361" max="14591" width="8.88671875" style="24"/>
    <col min="14592" max="14592" width="45.44140625" style="24" customWidth="1"/>
    <col min="14593" max="14593" width="30.44140625" style="24" customWidth="1"/>
    <col min="14594" max="14594" width="17.44140625" style="24" bestFit="1" customWidth="1"/>
    <col min="14595" max="14595" width="89.44140625" style="24" customWidth="1"/>
    <col min="14596" max="14596" width="17" style="24" customWidth="1"/>
    <col min="14597" max="14614" width="8.88671875" style="24"/>
    <col min="14615" max="14615" width="17" style="24" customWidth="1"/>
    <col min="14616" max="14616" width="18.44140625" style="24" customWidth="1"/>
    <col min="14617" max="14847" width="8.88671875" style="24"/>
    <col min="14848" max="14848" width="45.44140625" style="24" customWidth="1"/>
    <col min="14849" max="14849" width="30.44140625" style="24" customWidth="1"/>
    <col min="14850" max="14850" width="17.44140625" style="24" bestFit="1" customWidth="1"/>
    <col min="14851" max="14851" width="89.44140625" style="24" customWidth="1"/>
    <col min="14852" max="14852" width="17" style="24" customWidth="1"/>
    <col min="14853" max="14870" width="8.88671875" style="24"/>
    <col min="14871" max="14871" width="17" style="24" customWidth="1"/>
    <col min="14872" max="14872" width="18.44140625" style="24" customWidth="1"/>
    <col min="14873" max="15103" width="8.88671875" style="24"/>
    <col min="15104" max="15104" width="45.44140625" style="24" customWidth="1"/>
    <col min="15105" max="15105" width="30.44140625" style="24" customWidth="1"/>
    <col min="15106" max="15106" width="17.44140625" style="24" bestFit="1" customWidth="1"/>
    <col min="15107" max="15107" width="89.44140625" style="24" customWidth="1"/>
    <col min="15108" max="15108" width="17" style="24" customWidth="1"/>
    <col min="15109" max="15126" width="8.88671875" style="24"/>
    <col min="15127" max="15127" width="17" style="24" customWidth="1"/>
    <col min="15128" max="15128" width="18.44140625" style="24" customWidth="1"/>
    <col min="15129" max="15359" width="8.88671875" style="24"/>
    <col min="15360" max="15360" width="45.44140625" style="24" customWidth="1"/>
    <col min="15361" max="15361" width="30.44140625" style="24" customWidth="1"/>
    <col min="15362" max="15362" width="17.44140625" style="24" bestFit="1" customWidth="1"/>
    <col min="15363" max="15363" width="89.44140625" style="24" customWidth="1"/>
    <col min="15364" max="15364" width="17" style="24" customWidth="1"/>
    <col min="15365" max="15382" width="8.88671875" style="24"/>
    <col min="15383" max="15383" width="17" style="24" customWidth="1"/>
    <col min="15384" max="15384" width="18.44140625" style="24" customWidth="1"/>
    <col min="15385" max="15615" width="8.88671875" style="24"/>
    <col min="15616" max="15616" width="45.44140625" style="24" customWidth="1"/>
    <col min="15617" max="15617" width="30.44140625" style="24" customWidth="1"/>
    <col min="15618" max="15618" width="17.44140625" style="24" bestFit="1" customWidth="1"/>
    <col min="15619" max="15619" width="89.44140625" style="24" customWidth="1"/>
    <col min="15620" max="15620" width="17" style="24" customWidth="1"/>
    <col min="15621" max="15638" width="8.88671875" style="24"/>
    <col min="15639" max="15639" width="17" style="24" customWidth="1"/>
    <col min="15640" max="15640" width="18.44140625" style="24" customWidth="1"/>
    <col min="15641" max="15871" width="8.88671875" style="24"/>
    <col min="15872" max="15872" width="45.44140625" style="24" customWidth="1"/>
    <col min="15873" max="15873" width="30.44140625" style="24" customWidth="1"/>
    <col min="15874" max="15874" width="17.44140625" style="24" bestFit="1" customWidth="1"/>
    <col min="15875" max="15875" width="89.44140625" style="24" customWidth="1"/>
    <col min="15876" max="15876" width="17" style="24" customWidth="1"/>
    <col min="15877" max="15894" width="8.88671875" style="24"/>
    <col min="15895" max="15895" width="17" style="24" customWidth="1"/>
    <col min="15896" max="15896" width="18.44140625" style="24" customWidth="1"/>
    <col min="15897" max="16127" width="8.88671875" style="24"/>
    <col min="16128" max="16128" width="45.44140625" style="24" customWidth="1"/>
    <col min="16129" max="16129" width="30.44140625" style="24" customWidth="1"/>
    <col min="16130" max="16130" width="17.44140625" style="24" bestFit="1" customWidth="1"/>
    <col min="16131" max="16131" width="89.44140625" style="24" customWidth="1"/>
    <col min="16132" max="16132" width="17" style="24" customWidth="1"/>
    <col min="16133" max="16150" width="8.88671875" style="24"/>
    <col min="16151" max="16151" width="17" style="24" customWidth="1"/>
    <col min="16152" max="16152" width="18.44140625" style="24" customWidth="1"/>
    <col min="16153" max="16382" width="8.88671875" style="24"/>
    <col min="16383" max="16384" width="8.88671875" style="24" customWidth="1"/>
  </cols>
  <sheetData>
    <row r="1" spans="1:5" s="18" customFormat="1" ht="89.1" customHeight="1" x14ac:dyDescent="0.3">
      <c r="A1" s="290"/>
      <c r="B1" s="290"/>
      <c r="C1" s="290"/>
      <c r="D1" s="290"/>
      <c r="E1" s="290"/>
    </row>
    <row r="2" spans="1:5" s="19" customFormat="1" ht="31.5" customHeight="1" x14ac:dyDescent="0.3">
      <c r="A2" s="291" t="s">
        <v>374</v>
      </c>
      <c r="B2" s="291"/>
      <c r="C2" s="291"/>
      <c r="D2" s="291"/>
      <c r="E2" s="291"/>
    </row>
    <row r="3" spans="1:5" s="21" customFormat="1" ht="33" customHeight="1" x14ac:dyDescent="0.3">
      <c r="A3" s="20" t="s">
        <v>195</v>
      </c>
      <c r="B3" s="20" t="s">
        <v>196</v>
      </c>
      <c r="C3" s="20" t="s">
        <v>664</v>
      </c>
      <c r="D3" s="20" t="s">
        <v>0</v>
      </c>
      <c r="E3" s="20" t="s">
        <v>147</v>
      </c>
    </row>
    <row r="4" spans="1:5" s="18" customFormat="1" ht="33" customHeight="1" x14ac:dyDescent="0.3">
      <c r="A4" s="22"/>
      <c r="B4" s="22"/>
      <c r="C4" s="22"/>
      <c r="D4" s="23"/>
      <c r="E4" s="23" t="s">
        <v>640</v>
      </c>
    </row>
    <row r="5" spans="1:5" s="18" customFormat="1" ht="12" customHeight="1" x14ac:dyDescent="0.3">
      <c r="A5" s="292"/>
      <c r="B5" s="292"/>
      <c r="C5" s="292"/>
      <c r="D5" s="292"/>
      <c r="E5" s="292"/>
    </row>
    <row r="6" spans="1:5" ht="12" customHeight="1" x14ac:dyDescent="0.3">
      <c r="A6" s="252"/>
      <c r="B6" s="252"/>
      <c r="C6" s="252"/>
      <c r="D6" s="252"/>
      <c r="E6" s="253"/>
    </row>
    <row r="7" spans="1:5" s="25" customFormat="1" ht="23.25" customHeight="1" x14ac:dyDescent="0.3">
      <c r="A7" s="299" t="s">
        <v>1</v>
      </c>
      <c r="B7" s="300"/>
      <c r="C7" s="300"/>
      <c r="D7" s="300"/>
      <c r="E7" s="301"/>
    </row>
    <row r="8" spans="1:5" s="25" customFormat="1" ht="33.75" customHeight="1" x14ac:dyDescent="0.3">
      <c r="A8" s="293" t="s">
        <v>135</v>
      </c>
      <c r="B8" s="294"/>
      <c r="C8" s="294"/>
      <c r="D8" s="294"/>
      <c r="E8" s="295"/>
    </row>
    <row r="9" spans="1:5" s="25" customFormat="1" ht="18.75" customHeight="1" x14ac:dyDescent="0.3">
      <c r="A9" s="296" t="s">
        <v>272</v>
      </c>
      <c r="B9" s="297"/>
      <c r="C9" s="297"/>
      <c r="D9" s="297"/>
      <c r="E9" s="298"/>
    </row>
    <row r="10" spans="1:5" s="25" customFormat="1" ht="20.25" customHeight="1" x14ac:dyDescent="0.3">
      <c r="A10" s="287" t="s">
        <v>138</v>
      </c>
      <c r="B10" s="288"/>
      <c r="C10" s="288"/>
      <c r="D10" s="288"/>
      <c r="E10" s="289"/>
    </row>
    <row r="11" spans="1:5" s="25" customFormat="1" ht="24.75" customHeight="1" x14ac:dyDescent="0.3">
      <c r="A11" s="302" t="s">
        <v>2</v>
      </c>
      <c r="B11" s="302"/>
      <c r="C11" s="302"/>
      <c r="D11" s="302"/>
      <c r="E11" s="302"/>
    </row>
    <row r="12" spans="1:5" s="25" customFormat="1" ht="18" customHeight="1" x14ac:dyDescent="0.3">
      <c r="A12" s="293" t="s">
        <v>222</v>
      </c>
      <c r="B12" s="294"/>
      <c r="C12" s="294"/>
      <c r="D12" s="294"/>
      <c r="E12" s="295"/>
    </row>
    <row r="13" spans="1:5" s="25" customFormat="1" ht="18.75" customHeight="1" x14ac:dyDescent="0.3">
      <c r="A13" s="296" t="s">
        <v>223</v>
      </c>
      <c r="B13" s="297"/>
      <c r="C13" s="297"/>
      <c r="D13" s="297"/>
      <c r="E13" s="298"/>
    </row>
    <row r="14" spans="1:5" s="25" customFormat="1" ht="17.25" customHeight="1" x14ac:dyDescent="0.3">
      <c r="A14" s="296" t="s">
        <v>332</v>
      </c>
      <c r="B14" s="297"/>
      <c r="C14" s="297"/>
      <c r="D14" s="297"/>
      <c r="E14" s="298"/>
    </row>
    <row r="15" spans="1:5" s="25" customFormat="1" ht="18.75" customHeight="1" x14ac:dyDescent="0.3">
      <c r="A15" s="306" t="str">
        <f>C4 &amp; "_completed_document_request.xls and also uploaded to Box."</f>
        <v>_completed_document_request.xls and also uploaded to Box.</v>
      </c>
      <c r="B15" s="307"/>
      <c r="C15" s="307"/>
      <c r="D15" s="307"/>
      <c r="E15" s="308"/>
    </row>
    <row r="16" spans="1:5" ht="27.75" customHeight="1" x14ac:dyDescent="0.3">
      <c r="A16" s="303" t="s">
        <v>3</v>
      </c>
      <c r="B16" s="303"/>
      <c r="C16" s="303"/>
      <c r="D16" s="303"/>
      <c r="E16" s="303"/>
    </row>
    <row r="17" spans="1:5" ht="21" customHeight="1" x14ac:dyDescent="0.3">
      <c r="A17" s="304" t="s">
        <v>4</v>
      </c>
      <c r="B17" s="305"/>
      <c r="C17" s="305"/>
      <c r="D17" s="305"/>
      <c r="E17" s="305"/>
    </row>
    <row r="18" spans="1:5" ht="24.9" customHeight="1" x14ac:dyDescent="0.3">
      <c r="A18" s="26" t="s">
        <v>5</v>
      </c>
      <c r="B18" s="279" t="s">
        <v>6</v>
      </c>
      <c r="C18" s="285"/>
      <c r="D18" s="27" t="s">
        <v>7</v>
      </c>
      <c r="E18" s="250" t="s">
        <v>8</v>
      </c>
    </row>
    <row r="19" spans="1:5" ht="33" customHeight="1" x14ac:dyDescent="0.3">
      <c r="A19" s="28" t="s">
        <v>501</v>
      </c>
      <c r="B19" s="274"/>
      <c r="C19" s="275"/>
      <c r="D19" s="29" t="e">
        <f>VLOOKUP(B19,A36:C39,2,FALSE)</f>
        <v>#N/A</v>
      </c>
      <c r="E19" s="249" t="e">
        <f>VLOOKUP(B19,A36:C39,3,FALSE)</f>
        <v>#N/A</v>
      </c>
    </row>
    <row r="20" spans="1:5" ht="33" customHeight="1" x14ac:dyDescent="0.3">
      <c r="A20" s="30" t="s">
        <v>267</v>
      </c>
      <c r="B20" s="274"/>
      <c r="C20" s="275"/>
      <c r="D20" s="29" t="e">
        <f>VLOOKUP(B20,A44:C52,2,FALSE)</f>
        <v>#N/A</v>
      </c>
      <c r="E20" s="249" t="e">
        <f>VLOOKUP(B20,A44:C52,3,FALSE)</f>
        <v>#N/A</v>
      </c>
    </row>
    <row r="21" spans="1:5" ht="28.5" customHeight="1" x14ac:dyDescent="0.3">
      <c r="A21" s="278" t="s">
        <v>9</v>
      </c>
      <c r="B21" s="278"/>
      <c r="C21" s="278"/>
      <c r="D21" s="278"/>
      <c r="E21" s="278"/>
    </row>
    <row r="22" spans="1:5" s="25" customFormat="1" ht="24.9" customHeight="1" x14ac:dyDescent="0.3">
      <c r="A22" s="26" t="s">
        <v>10</v>
      </c>
      <c r="B22" s="279" t="s">
        <v>11</v>
      </c>
      <c r="C22" s="280"/>
      <c r="D22" s="265" t="s">
        <v>12</v>
      </c>
      <c r="E22" s="265"/>
    </row>
    <row r="23" spans="1:5" ht="68.099999999999994" customHeight="1" x14ac:dyDescent="0.3">
      <c r="A23" s="31"/>
      <c r="B23" s="281" t="s">
        <v>136</v>
      </c>
      <c r="C23" s="282"/>
      <c r="D23" s="267" t="s">
        <v>298</v>
      </c>
      <c r="E23" s="267"/>
    </row>
    <row r="24" spans="1:5" s="25" customFormat="1" ht="24.9" hidden="1" customHeight="1" x14ac:dyDescent="0.3">
      <c r="A24" s="206"/>
      <c r="B24" s="284"/>
      <c r="C24" s="285"/>
      <c r="D24" s="286"/>
      <c r="E24" s="286"/>
    </row>
    <row r="25" spans="1:5" ht="69.75" hidden="1" customHeight="1" x14ac:dyDescent="0.3">
      <c r="A25" s="31"/>
      <c r="B25" s="262"/>
      <c r="C25" s="263"/>
      <c r="D25" s="267"/>
      <c r="E25" s="267"/>
    </row>
    <row r="26" spans="1:5" s="25" customFormat="1" ht="41.25" customHeight="1" x14ac:dyDescent="0.3">
      <c r="A26" s="26" t="s">
        <v>10</v>
      </c>
      <c r="B26" s="279" t="s">
        <v>134</v>
      </c>
      <c r="C26" s="283"/>
      <c r="D26" s="265" t="s">
        <v>12</v>
      </c>
      <c r="E26" s="265"/>
    </row>
    <row r="27" spans="1:5" s="32" customFormat="1" ht="83.25" customHeight="1" x14ac:dyDescent="0.3">
      <c r="A27" s="156"/>
      <c r="B27" s="276" t="s">
        <v>137</v>
      </c>
      <c r="C27" s="277"/>
      <c r="D27" s="267" t="s">
        <v>472</v>
      </c>
      <c r="E27" s="267"/>
    </row>
    <row r="28" spans="1:5" s="25" customFormat="1" ht="24.75" customHeight="1" x14ac:dyDescent="0.3">
      <c r="A28" s="271" t="s">
        <v>128</v>
      </c>
      <c r="B28" s="272"/>
      <c r="C28" s="273"/>
      <c r="D28" s="264" t="s">
        <v>12</v>
      </c>
      <c r="E28" s="265"/>
    </row>
    <row r="29" spans="1:5" s="32" customFormat="1" ht="48.9" customHeight="1" x14ac:dyDescent="0.3">
      <c r="A29" s="268" t="s">
        <v>239</v>
      </c>
      <c r="B29" s="269"/>
      <c r="C29" s="270"/>
      <c r="D29" s="266" t="s">
        <v>139</v>
      </c>
      <c r="E29" s="267"/>
    </row>
    <row r="30" spans="1:5" ht="15.6" x14ac:dyDescent="0.3">
      <c r="A30" s="259"/>
      <c r="B30" s="260"/>
      <c r="C30" s="260"/>
      <c r="D30" s="261"/>
      <c r="E30" s="261"/>
    </row>
    <row r="31" spans="1:5" ht="18.75" customHeight="1" x14ac:dyDescent="0.3"/>
    <row r="34" spans="1:3" s="35" customFormat="1" hidden="1" x14ac:dyDescent="0.3">
      <c r="A34" s="33" t="s">
        <v>197</v>
      </c>
      <c r="B34" s="34"/>
      <c r="C34" s="34"/>
    </row>
    <row r="35" spans="1:3" s="35" customFormat="1" hidden="1" x14ac:dyDescent="0.3">
      <c r="A35" s="33" t="s">
        <v>6</v>
      </c>
      <c r="B35" s="33" t="s">
        <v>198</v>
      </c>
      <c r="C35" s="33" t="s">
        <v>8</v>
      </c>
    </row>
    <row r="36" spans="1:3" s="35" customFormat="1" hidden="1" x14ac:dyDescent="0.3">
      <c r="A36" s="33" t="s">
        <v>283</v>
      </c>
      <c r="B36" s="178" t="s">
        <v>281</v>
      </c>
      <c r="C36" s="182" t="s">
        <v>282</v>
      </c>
    </row>
    <row r="37" spans="1:3" s="35" customFormat="1" ht="27.6" hidden="1" x14ac:dyDescent="0.3">
      <c r="A37" s="33" t="s">
        <v>240</v>
      </c>
      <c r="B37" s="178" t="s">
        <v>237</v>
      </c>
      <c r="C37" s="180" t="s">
        <v>238</v>
      </c>
    </row>
    <row r="38" spans="1:3" s="35" customFormat="1" ht="27.6" hidden="1" x14ac:dyDescent="0.3">
      <c r="A38" s="33" t="s">
        <v>225</v>
      </c>
      <c r="B38" s="178" t="s">
        <v>226</v>
      </c>
      <c r="C38" s="180" t="s">
        <v>227</v>
      </c>
    </row>
    <row r="39" spans="1:3" s="35" customFormat="1" ht="27.6" hidden="1" x14ac:dyDescent="0.3">
      <c r="A39" s="33" t="s">
        <v>230</v>
      </c>
      <c r="B39" s="178" t="s">
        <v>229</v>
      </c>
      <c r="C39" s="180" t="s">
        <v>228</v>
      </c>
    </row>
    <row r="40" spans="1:3" s="35" customFormat="1" hidden="1" x14ac:dyDescent="0.3">
      <c r="A40" s="33"/>
      <c r="B40" s="38"/>
      <c r="C40" s="37"/>
    </row>
    <row r="41" spans="1:3" s="35" customFormat="1" hidden="1" x14ac:dyDescent="0.3">
      <c r="A41" s="36"/>
      <c r="B41" s="36"/>
      <c r="C41" s="36"/>
    </row>
    <row r="42" spans="1:3" s="35" customFormat="1" hidden="1" x14ac:dyDescent="0.3">
      <c r="A42" s="33" t="s">
        <v>199</v>
      </c>
      <c r="B42" s="33"/>
      <c r="C42" s="37"/>
    </row>
    <row r="43" spans="1:3" s="35" customFormat="1" hidden="1" x14ac:dyDescent="0.3">
      <c r="A43" s="33" t="s">
        <v>6</v>
      </c>
      <c r="B43" s="33" t="s">
        <v>198</v>
      </c>
      <c r="C43" s="37" t="s">
        <v>8</v>
      </c>
    </row>
    <row r="44" spans="1:3" s="39" customFormat="1" ht="21.9" hidden="1" customHeight="1" x14ac:dyDescent="0.3">
      <c r="A44" s="33" t="s">
        <v>200</v>
      </c>
      <c r="B44" s="178" t="s">
        <v>201</v>
      </c>
      <c r="C44" s="179" t="s">
        <v>202</v>
      </c>
    </row>
    <row r="45" spans="1:3" s="39" customFormat="1" ht="27.6" hidden="1" x14ac:dyDescent="0.3">
      <c r="A45" s="33" t="s">
        <v>313</v>
      </c>
      <c r="B45" s="178" t="s">
        <v>314</v>
      </c>
      <c r="C45" s="180" t="s">
        <v>203</v>
      </c>
    </row>
    <row r="46" spans="1:3" hidden="1" x14ac:dyDescent="0.3">
      <c r="A46" s="33" t="s">
        <v>268</v>
      </c>
      <c r="B46" s="178" t="s">
        <v>204</v>
      </c>
      <c r="C46" s="181" t="s">
        <v>205</v>
      </c>
    </row>
    <row r="47" spans="1:3" ht="27.6" hidden="1" x14ac:dyDescent="0.3">
      <c r="A47" s="32" t="s">
        <v>327</v>
      </c>
      <c r="B47" s="178" t="s">
        <v>328</v>
      </c>
      <c r="C47" s="181" t="s">
        <v>326</v>
      </c>
    </row>
    <row r="48" spans="1:3" ht="27.6" hidden="1" x14ac:dyDescent="0.3">
      <c r="A48" s="32" t="s">
        <v>330</v>
      </c>
      <c r="B48" s="178" t="s">
        <v>331</v>
      </c>
      <c r="C48" s="181" t="s">
        <v>329</v>
      </c>
    </row>
    <row r="49" spans="1:3" ht="28.8" hidden="1" x14ac:dyDescent="0.3">
      <c r="A49" s="32" t="s">
        <v>562</v>
      </c>
      <c r="B49" s="242" t="s">
        <v>563</v>
      </c>
      <c r="C49" s="32" t="s">
        <v>564</v>
      </c>
    </row>
    <row r="50" spans="1:3" ht="14.4" hidden="1" x14ac:dyDescent="0.3">
      <c r="A50" s="32" t="s">
        <v>612</v>
      </c>
      <c r="B50" s="242" t="s">
        <v>614</v>
      </c>
      <c r="C50" s="32" t="s">
        <v>615</v>
      </c>
    </row>
    <row r="51" spans="1:3" hidden="1" x14ac:dyDescent="0.3">
      <c r="A51" s="32" t="s">
        <v>620</v>
      </c>
      <c r="B51" s="32" t="s">
        <v>616</v>
      </c>
      <c r="C51" s="32" t="s">
        <v>617</v>
      </c>
    </row>
    <row r="52" spans="1:3" ht="14.4" hidden="1" x14ac:dyDescent="0.3">
      <c r="A52" s="32" t="s">
        <v>613</v>
      </c>
      <c r="B52" s="242" t="s">
        <v>618</v>
      </c>
      <c r="C52" s="32" t="s">
        <v>619</v>
      </c>
    </row>
  </sheetData>
  <mergeCells count="35">
    <mergeCell ref="A11:E11"/>
    <mergeCell ref="A12:E12"/>
    <mergeCell ref="A16:E16"/>
    <mergeCell ref="A17:E17"/>
    <mergeCell ref="B18:C18"/>
    <mergeCell ref="A13:E13"/>
    <mergeCell ref="A14:E14"/>
    <mergeCell ref="A15:E15"/>
    <mergeCell ref="A10:E10"/>
    <mergeCell ref="A1:E1"/>
    <mergeCell ref="A2:E2"/>
    <mergeCell ref="A5:E5"/>
    <mergeCell ref="A8:E8"/>
    <mergeCell ref="A9:E9"/>
    <mergeCell ref="A7:E7"/>
    <mergeCell ref="B19:C19"/>
    <mergeCell ref="B20:C20"/>
    <mergeCell ref="B27:C27"/>
    <mergeCell ref="D27:E27"/>
    <mergeCell ref="A21:E21"/>
    <mergeCell ref="B22:C22"/>
    <mergeCell ref="D22:E22"/>
    <mergeCell ref="B23:C23"/>
    <mergeCell ref="D23:E23"/>
    <mergeCell ref="B26:C26"/>
    <mergeCell ref="D26:E26"/>
    <mergeCell ref="B24:C24"/>
    <mergeCell ref="D24:E24"/>
    <mergeCell ref="D25:E25"/>
    <mergeCell ref="A30:E30"/>
    <mergeCell ref="B25:C25"/>
    <mergeCell ref="D28:E28"/>
    <mergeCell ref="D29:E29"/>
    <mergeCell ref="A29:C29"/>
    <mergeCell ref="A28:C28"/>
  </mergeCells>
  <dataValidations count="2">
    <dataValidation type="list" allowBlank="1" showInputMessage="1" showErrorMessage="1" sqref="B20:C20" xr:uid="{00000000-0002-0000-0000-000000000000}">
      <formula1>$A$44:$A$52</formula1>
    </dataValidation>
    <dataValidation type="list" allowBlank="1" showInputMessage="1" showErrorMessage="1" sqref="B19:C19" xr:uid="{00000000-0002-0000-0000-000001000000}">
      <formula1>$A$36:$A$39</formula1>
    </dataValidation>
  </dataValidations>
  <hyperlinks>
    <hyperlink ref="B38" r:id="rId1" xr:uid="{00000000-0004-0000-0000-000000000000}"/>
    <hyperlink ref="B45" r:id="rId2" xr:uid="{00000000-0004-0000-0000-000003000000}"/>
    <hyperlink ref="B44" r:id="rId3" xr:uid="{00000000-0004-0000-0000-000008000000}"/>
    <hyperlink ref="B39" r:id="rId4" xr:uid="{00000000-0004-0000-0000-000009000000}"/>
    <hyperlink ref="B36" r:id="rId5" xr:uid="{00000000-0004-0000-0000-00000A000000}"/>
    <hyperlink ref="B37" r:id="rId6" xr:uid="{00000000-0004-0000-0000-00000B000000}"/>
    <hyperlink ref="B46" r:id="rId7" xr:uid="{CB8B6469-24A1-46EA-8CF4-AF459440976B}"/>
    <hyperlink ref="B47" r:id="rId8" xr:uid="{C1BBF451-2748-4007-B5F2-C567839FA0BD}"/>
    <hyperlink ref="B49" r:id="rId9" xr:uid="{5B1AC39B-14F1-4FE3-AD9E-16D1720BADCE}"/>
    <hyperlink ref="B50" r:id="rId10" xr:uid="{A62A31C0-F4F8-4F16-A009-A43220B63EEE}"/>
    <hyperlink ref="B52" r:id="rId11" xr:uid="{3502A702-743E-412E-9C34-440FEA6C170C}"/>
  </hyperlinks>
  <pageMargins left="0.25" right="0.25" top="0.75" bottom="0.75" header="0.3" footer="0.3"/>
  <pageSetup scale="31" fitToHeight="0" orientation="portrait" r:id="rId12"/>
  <headerFooter alignWithMargins="0">
    <oddFooter>&amp;CConfidential - Internal Distribution&amp;L&amp;"Calibri"&amp;11&amp;K000000Page &amp;P of &amp;N_x000D_&amp;1#&amp;"Calibri"&amp;10&amp;K000000Fannie Mae Confidential</oddFooter>
  </headerFooter>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D13"/>
  <sheetViews>
    <sheetView showGridLines="0" showRowColHeaders="0" zoomScaleNormal="100" workbookViewId="0">
      <selection activeCell="A6" sqref="A6"/>
    </sheetView>
  </sheetViews>
  <sheetFormatPr defaultColWidth="9.109375" defaultRowHeight="13.2" x14ac:dyDescent="0.25"/>
  <cols>
    <col min="1" max="1" width="8.5546875" style="2" customWidth="1"/>
    <col min="2" max="2" width="38.88671875" style="1" customWidth="1"/>
    <col min="3" max="3" width="36.44140625" style="1" customWidth="1"/>
    <col min="4" max="4" width="58.44140625" style="1" customWidth="1"/>
    <col min="5" max="5" width="35.88671875" style="1" customWidth="1"/>
    <col min="6" max="6" width="48.44140625" style="1" customWidth="1"/>
    <col min="7" max="8" width="9.109375" style="1"/>
    <col min="9" max="9" width="18.44140625" style="1" customWidth="1"/>
    <col min="10" max="10" width="17.109375" style="1" customWidth="1"/>
    <col min="11" max="16384" width="9.109375" style="1"/>
  </cols>
  <sheetData>
    <row r="1" spans="1:4" ht="89.1" customHeight="1" x14ac:dyDescent="0.25">
      <c r="A1" s="422"/>
      <c r="B1" s="423"/>
      <c r="C1" s="423"/>
      <c r="D1" s="423"/>
    </row>
    <row r="2" spans="1:4" ht="26.25" customHeight="1" x14ac:dyDescent="0.25">
      <c r="A2" s="432" t="s">
        <v>17</v>
      </c>
      <c r="B2" s="433"/>
      <c r="C2" s="426" t="s">
        <v>185</v>
      </c>
      <c r="D2" s="426"/>
    </row>
    <row r="3" spans="1:4" ht="60" customHeight="1" x14ac:dyDescent="0.25">
      <c r="A3" s="440" t="s">
        <v>396</v>
      </c>
      <c r="B3" s="441"/>
      <c r="C3" s="441"/>
      <c r="D3" s="442"/>
    </row>
    <row r="4" spans="1:4" ht="30" customHeight="1" x14ac:dyDescent="0.25">
      <c r="A4" s="123" t="s">
        <v>13</v>
      </c>
      <c r="B4" s="42">
        <f>'MORA Introduction'!$A$27</f>
        <v>0</v>
      </c>
      <c r="C4" s="124"/>
      <c r="D4" s="125"/>
    </row>
    <row r="5" spans="1:4" ht="23.25" customHeight="1" x14ac:dyDescent="0.25">
      <c r="A5" s="406" t="s">
        <v>186</v>
      </c>
      <c r="B5" s="407"/>
      <c r="C5" s="407"/>
      <c r="D5" s="408"/>
    </row>
    <row r="6" spans="1:4" ht="195" customHeight="1" x14ac:dyDescent="0.25">
      <c r="A6" s="126">
        <v>1</v>
      </c>
      <c r="B6" s="389" t="s">
        <v>645</v>
      </c>
      <c r="C6" s="390"/>
      <c r="D6" s="391"/>
    </row>
    <row r="7" spans="1:4" ht="12" customHeight="1" x14ac:dyDescent="0.25">
      <c r="A7" s="120"/>
      <c r="B7" s="128"/>
      <c r="C7" s="128"/>
      <c r="D7" s="128"/>
    </row>
    <row r="8" spans="1:4" ht="27" customHeight="1" x14ac:dyDescent="0.3">
      <c r="A8" s="129" t="s">
        <v>14</v>
      </c>
      <c r="B8" s="130" t="s">
        <v>187</v>
      </c>
      <c r="C8" s="47" t="s">
        <v>18</v>
      </c>
      <c r="D8" s="40"/>
    </row>
    <row r="9" spans="1:4" ht="32.1" customHeight="1" x14ac:dyDescent="0.3">
      <c r="A9" s="51">
        <v>1</v>
      </c>
      <c r="B9" s="51" t="str">
        <f>'Data Entry HIDE'!H3</f>
        <v>NA</v>
      </c>
      <c r="C9" s="226" t="str">
        <f>"BPF_"&amp;'Data Entry HIDE'!I3</f>
        <v>BPF_NA</v>
      </c>
      <c r="D9" s="40"/>
    </row>
    <row r="10" spans="1:4" ht="32.1" customHeight="1" x14ac:dyDescent="0.3">
      <c r="A10" s="51">
        <v>2</v>
      </c>
      <c r="B10" s="51" t="str">
        <f>'Data Entry HIDE'!H4</f>
        <v>NA</v>
      </c>
      <c r="C10" s="226" t="str">
        <f>"BPF_"&amp;'Data Entry HIDE'!I4</f>
        <v>BPF_NA</v>
      </c>
      <c r="D10" s="40"/>
    </row>
    <row r="11" spans="1:4" ht="32.1" customHeight="1" x14ac:dyDescent="0.3">
      <c r="A11" s="51">
        <v>3</v>
      </c>
      <c r="B11" s="51" t="str">
        <f>'Data Entry HIDE'!H5</f>
        <v>NA</v>
      </c>
      <c r="C11" s="226" t="str">
        <f>"BPF_"&amp;'Data Entry HIDE'!I5</f>
        <v>BPF_NA</v>
      </c>
      <c r="D11" s="40"/>
    </row>
    <row r="12" spans="1:4" ht="32.1" customHeight="1" x14ac:dyDescent="0.3">
      <c r="A12" s="51">
        <v>4</v>
      </c>
      <c r="B12" s="51" t="str">
        <f>'Data Entry HIDE'!H6</f>
        <v>NA</v>
      </c>
      <c r="C12" s="226" t="str">
        <f>"BPF_"&amp;'Data Entry HIDE'!I6</f>
        <v>BPF_NA</v>
      </c>
      <c r="D12" s="40"/>
    </row>
    <row r="13" spans="1:4" ht="32.1" customHeight="1" x14ac:dyDescent="0.3">
      <c r="A13" s="51">
        <v>5</v>
      </c>
      <c r="B13" s="51" t="str">
        <f>'Data Entry HIDE'!H7</f>
        <v>NA</v>
      </c>
      <c r="C13" s="226" t="str">
        <f>"BPF_"&amp;'Data Entry HIDE'!I7</f>
        <v>BPF_NA</v>
      </c>
      <c r="D13" s="40"/>
    </row>
  </sheetData>
  <mergeCells count="6">
    <mergeCell ref="B6:D6"/>
    <mergeCell ref="A1:D1"/>
    <mergeCell ref="A2:B2"/>
    <mergeCell ref="C2:D2"/>
    <mergeCell ref="A3:D3"/>
    <mergeCell ref="A5:D5"/>
  </mergeCells>
  <pageMargins left="0.25" right="0.25" top="0.75" bottom="0.75" header="0.3" footer="0.3"/>
  <pageSetup scale="70" fitToHeight="0" orientation="portrait" r:id="rId1"/>
  <headerFooter alignWithMargins="0">
    <oddFooter>&amp;LPage &amp;P of &amp;N_x000D_&amp;1#&amp;"Calibri"&amp;10&amp;K000000 Confidential - Internal Distribution&amp;CConfidential - Internal Distribution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D13"/>
  <sheetViews>
    <sheetView showGridLines="0" showRowColHeaders="0" zoomScaleNormal="100" workbookViewId="0">
      <selection activeCell="B6" sqref="B6:D6"/>
    </sheetView>
  </sheetViews>
  <sheetFormatPr defaultColWidth="9.109375" defaultRowHeight="13.2" x14ac:dyDescent="0.25"/>
  <cols>
    <col min="1" max="1" width="11.5546875" style="2" customWidth="1"/>
    <col min="2" max="2" width="38.88671875" style="1" customWidth="1"/>
    <col min="3" max="3" width="45.44140625" style="1" customWidth="1"/>
    <col min="4" max="4" width="50.5546875" style="1" customWidth="1"/>
    <col min="5" max="5" width="35.88671875" style="1" customWidth="1"/>
    <col min="6" max="6" width="48.44140625" style="1" customWidth="1"/>
    <col min="7" max="8" width="9.109375" style="1"/>
    <col min="9" max="9" width="18.44140625" style="1" customWidth="1"/>
    <col min="10" max="10" width="17.109375" style="1" customWidth="1"/>
    <col min="11" max="16384" width="9.109375" style="1"/>
  </cols>
  <sheetData>
    <row r="1" spans="1:4" ht="89.1" customHeight="1" x14ac:dyDescent="0.25">
      <c r="A1" s="422"/>
      <c r="B1" s="423"/>
      <c r="C1" s="423"/>
      <c r="D1" s="423"/>
    </row>
    <row r="2" spans="1:4" ht="26.25" customHeight="1" x14ac:dyDescent="0.25">
      <c r="A2" s="432" t="s">
        <v>17</v>
      </c>
      <c r="B2" s="433"/>
      <c r="C2" s="426" t="s">
        <v>188</v>
      </c>
      <c r="D2" s="426"/>
    </row>
    <row r="3" spans="1:4" ht="68.25" customHeight="1" x14ac:dyDescent="0.25">
      <c r="A3" s="440" t="s">
        <v>577</v>
      </c>
      <c r="B3" s="441"/>
      <c r="C3" s="441"/>
      <c r="D3" s="442"/>
    </row>
    <row r="4" spans="1:4" ht="45" customHeight="1" x14ac:dyDescent="0.3">
      <c r="A4" s="123" t="s">
        <v>13</v>
      </c>
      <c r="B4" s="42">
        <f>'MORA Introduction'!$A$27</f>
        <v>0</v>
      </c>
      <c r="C4" s="124"/>
      <c r="D4" s="258" t="s">
        <v>650</v>
      </c>
    </row>
    <row r="5" spans="1:4" ht="23.25" customHeight="1" x14ac:dyDescent="0.25">
      <c r="A5" s="406" t="s">
        <v>189</v>
      </c>
      <c r="B5" s="407"/>
      <c r="C5" s="407"/>
      <c r="D5" s="408"/>
    </row>
    <row r="6" spans="1:4" ht="195" customHeight="1" x14ac:dyDescent="0.25">
      <c r="A6" s="126">
        <v>1</v>
      </c>
      <c r="B6" s="389" t="s">
        <v>190</v>
      </c>
      <c r="C6" s="390"/>
      <c r="D6" s="391"/>
    </row>
    <row r="7" spans="1:4" ht="14.25" customHeight="1" x14ac:dyDescent="0.25">
      <c r="A7" s="120"/>
      <c r="B7" s="128"/>
      <c r="C7" s="128"/>
      <c r="D7" s="128"/>
    </row>
    <row r="8" spans="1:4" ht="27" customHeight="1" x14ac:dyDescent="0.3">
      <c r="A8" s="129" t="s">
        <v>14</v>
      </c>
      <c r="B8" s="130" t="s">
        <v>164</v>
      </c>
      <c r="C8" s="47" t="s">
        <v>18</v>
      </c>
      <c r="D8" s="40"/>
    </row>
    <row r="9" spans="1:4" ht="32.1" customHeight="1" x14ac:dyDescent="0.3">
      <c r="A9" s="51">
        <v>1</v>
      </c>
      <c r="B9" s="51" t="str">
        <f>'Data Entry HIDE'!K3</f>
        <v>NA</v>
      </c>
      <c r="C9" s="226" t="str">
        <f>"CPF_"&amp;'Data Entry HIDE'!L3</f>
        <v>CPF_NA</v>
      </c>
      <c r="D9" s="40"/>
    </row>
    <row r="10" spans="1:4" ht="32.1" customHeight="1" x14ac:dyDescent="0.3">
      <c r="A10" s="51">
        <v>2</v>
      </c>
      <c r="B10" s="51" t="str">
        <f>'Data Entry HIDE'!K4</f>
        <v>NA</v>
      </c>
      <c r="C10" s="226" t="str">
        <f>"CPF_"&amp;'Data Entry HIDE'!L4</f>
        <v>CPF_NA</v>
      </c>
      <c r="D10" s="40"/>
    </row>
    <row r="11" spans="1:4" ht="32.1" customHeight="1" x14ac:dyDescent="0.3">
      <c r="A11" s="51">
        <v>3</v>
      </c>
      <c r="B11" s="51" t="str">
        <f>'Data Entry HIDE'!K5</f>
        <v>NA</v>
      </c>
      <c r="C11" s="226" t="str">
        <f>"CPF_"&amp;'Data Entry HIDE'!L5</f>
        <v>CPF_NA</v>
      </c>
      <c r="D11" s="40"/>
    </row>
    <row r="12" spans="1:4" ht="32.1" customHeight="1" x14ac:dyDescent="0.3">
      <c r="A12" s="51">
        <v>4</v>
      </c>
      <c r="B12" s="51" t="str">
        <f>'Data Entry HIDE'!K6</f>
        <v>NA</v>
      </c>
      <c r="C12" s="226" t="str">
        <f>"CPF_"&amp;'Data Entry HIDE'!L6</f>
        <v>CPF_NA</v>
      </c>
      <c r="D12" s="40"/>
    </row>
    <row r="13" spans="1:4" ht="32.1" customHeight="1" x14ac:dyDescent="0.3">
      <c r="A13" s="51">
        <v>5</v>
      </c>
      <c r="B13" s="51" t="str">
        <f>'Data Entry HIDE'!K7</f>
        <v>NA</v>
      </c>
      <c r="C13" s="226" t="str">
        <f>"CPF_"&amp;'Data Entry HIDE'!L7</f>
        <v>CPF_NA</v>
      </c>
      <c r="D13" s="40"/>
    </row>
  </sheetData>
  <mergeCells count="6">
    <mergeCell ref="B6:D6"/>
    <mergeCell ref="A1:D1"/>
    <mergeCell ref="A2:B2"/>
    <mergeCell ref="C2:D2"/>
    <mergeCell ref="A3:D3"/>
    <mergeCell ref="A5:D5"/>
  </mergeCells>
  <pageMargins left="0.25" right="0.25" top="0.75" bottom="0.75" header="0.3" footer="0.3"/>
  <pageSetup scale="70" fitToHeight="0" orientation="portrait" r:id="rId1"/>
  <headerFooter alignWithMargins="0">
    <oddFooter>&amp;LPage &amp;P of &amp;N_x000D_&amp;1#&amp;"Calibri"&amp;10&amp;K000000 Confidential - Internal Distribution&amp;CConfidential - Internal Distribution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3920D-9A5B-48AD-B453-AF531E4E1029}">
  <dimension ref="A1:I13"/>
  <sheetViews>
    <sheetView showGridLines="0" showRowColHeaders="0" topLeftCell="A3" workbookViewId="0">
      <selection activeCell="B9" sqref="B9"/>
    </sheetView>
  </sheetViews>
  <sheetFormatPr defaultRowHeight="126.75" customHeight="1" x14ac:dyDescent="0.3"/>
  <cols>
    <col min="1" max="2" width="17.5546875" customWidth="1"/>
    <col min="3" max="4" width="26.44140625" customWidth="1"/>
    <col min="5" max="5" width="34.88671875" customWidth="1"/>
    <col min="6" max="7" width="35.44140625" customWidth="1"/>
    <col min="8" max="8" width="28.44140625" customWidth="1"/>
    <col min="9" max="9" width="33.5546875" customWidth="1"/>
  </cols>
  <sheetData>
    <row r="1" spans="1:9" ht="126.75" customHeight="1" thickBot="1" x14ac:dyDescent="0.35">
      <c r="A1" s="443"/>
      <c r="B1" s="443"/>
      <c r="C1" s="443"/>
      <c r="D1" s="443"/>
      <c r="E1" s="443"/>
      <c r="F1" s="443"/>
      <c r="G1" s="443"/>
    </row>
    <row r="2" spans="1:9" ht="33.75" customHeight="1" thickBot="1" x14ac:dyDescent="0.35">
      <c r="A2" s="444" t="s">
        <v>269</v>
      </c>
      <c r="B2" s="445"/>
      <c r="C2" s="445"/>
      <c r="D2" s="445"/>
      <c r="E2" s="445"/>
      <c r="F2" s="446"/>
      <c r="G2" s="447"/>
      <c r="H2" s="116"/>
      <c r="I2" s="116"/>
    </row>
    <row r="3" spans="1:9" ht="244.5" customHeight="1" thickBot="1" x14ac:dyDescent="0.35">
      <c r="A3" s="448" t="s">
        <v>646</v>
      </c>
      <c r="B3" s="449"/>
      <c r="C3" s="449"/>
      <c r="D3" s="449"/>
      <c r="E3" s="449"/>
      <c r="F3" s="450"/>
      <c r="G3" s="451"/>
      <c r="H3" s="116"/>
      <c r="I3" s="116"/>
    </row>
    <row r="4" spans="1:9" ht="21" customHeight="1" x14ac:dyDescent="0.3">
      <c r="A4" s="164" t="s">
        <v>221</v>
      </c>
      <c r="B4" s="165">
        <f>'MORA Introduction'!A27</f>
        <v>0</v>
      </c>
      <c r="C4" s="452"/>
      <c r="D4" s="452"/>
      <c r="E4" s="452"/>
      <c r="F4" s="452"/>
      <c r="G4" s="453"/>
      <c r="H4" s="116"/>
      <c r="I4" s="116"/>
    </row>
    <row r="5" spans="1:9" s="17" customFormat="1" ht="21" customHeight="1" x14ac:dyDescent="0.3">
      <c r="A5" s="163" t="s">
        <v>133</v>
      </c>
      <c r="B5" s="454" t="s">
        <v>412</v>
      </c>
      <c r="C5" s="454"/>
      <c r="D5" s="454"/>
      <c r="E5" s="454"/>
      <c r="F5" s="455"/>
      <c r="G5" s="251"/>
      <c r="H5" s="116"/>
      <c r="I5" s="116"/>
    </row>
    <row r="6" spans="1:9" s="17" customFormat="1" ht="27.6" customHeight="1" thickBot="1" x14ac:dyDescent="0.35">
      <c r="A6" s="163" t="s">
        <v>300</v>
      </c>
      <c r="B6" s="462" t="s">
        <v>639</v>
      </c>
      <c r="C6" s="462"/>
      <c r="D6" s="462"/>
      <c r="E6" s="462"/>
      <c r="F6" s="463"/>
      <c r="G6" s="251"/>
      <c r="H6" s="116"/>
      <c r="I6" s="116" t="s">
        <v>220</v>
      </c>
    </row>
    <row r="7" spans="1:9" ht="12" hidden="1" customHeight="1" thickBot="1" x14ac:dyDescent="0.35">
      <c r="A7" s="117"/>
      <c r="B7" s="118"/>
      <c r="C7" s="118"/>
      <c r="D7" s="118"/>
      <c r="E7" s="118"/>
      <c r="F7" s="209"/>
      <c r="G7" s="119"/>
      <c r="H7" s="116"/>
      <c r="I7" s="116"/>
    </row>
    <row r="8" spans="1:9" ht="126.75" customHeight="1" thickBot="1" x14ac:dyDescent="0.35">
      <c r="A8" s="456" t="s">
        <v>637</v>
      </c>
      <c r="B8" s="457"/>
      <c r="C8" s="134" t="s">
        <v>279</v>
      </c>
      <c r="D8" s="217" t="s">
        <v>481</v>
      </c>
      <c r="E8" s="210" t="s">
        <v>413</v>
      </c>
      <c r="F8" s="211" t="s">
        <v>414</v>
      </c>
      <c r="G8" s="212" t="s">
        <v>415</v>
      </c>
      <c r="H8" s="116"/>
    </row>
    <row r="9" spans="1:9" ht="36.75" customHeight="1" thickBot="1" x14ac:dyDescent="0.35">
      <c r="A9" s="135"/>
      <c r="B9" s="135"/>
      <c r="C9" s="135">
        <v>0</v>
      </c>
      <c r="D9" s="135">
        <v>0</v>
      </c>
      <c r="E9" s="135">
        <v>0</v>
      </c>
      <c r="F9" s="135">
        <v>0</v>
      </c>
      <c r="G9" s="135">
        <v>0</v>
      </c>
      <c r="H9" s="116"/>
    </row>
    <row r="10" spans="1:9" ht="126.75" customHeight="1" thickBot="1" x14ac:dyDescent="0.35">
      <c r="A10" s="456" t="s">
        <v>638</v>
      </c>
      <c r="B10" s="457"/>
      <c r="C10" s="134" t="s">
        <v>280</v>
      </c>
      <c r="D10" s="217" t="s">
        <v>482</v>
      </c>
      <c r="E10" s="210" t="s">
        <v>413</v>
      </c>
      <c r="F10" s="211" t="s">
        <v>414</v>
      </c>
      <c r="G10" s="211" t="s">
        <v>416</v>
      </c>
      <c r="H10" s="116"/>
    </row>
    <row r="11" spans="1:9" ht="30.75" customHeight="1" thickBot="1" x14ac:dyDescent="0.35">
      <c r="A11" s="135"/>
      <c r="B11" s="135"/>
      <c r="C11" s="135">
        <v>0</v>
      </c>
      <c r="D11" s="135">
        <v>0</v>
      </c>
      <c r="E11" s="135">
        <v>0</v>
      </c>
      <c r="F11" s="135">
        <v>0</v>
      </c>
      <c r="G11" s="135">
        <v>0</v>
      </c>
      <c r="H11" s="116"/>
    </row>
    <row r="12" spans="1:9" ht="126.75" customHeight="1" thickBot="1" x14ac:dyDescent="0.35">
      <c r="A12" s="458" t="s">
        <v>648</v>
      </c>
      <c r="B12" s="459"/>
      <c r="C12" s="168" t="s">
        <v>647</v>
      </c>
      <c r="D12" s="218" t="s">
        <v>483</v>
      </c>
      <c r="E12" s="169" t="s">
        <v>417</v>
      </c>
      <c r="F12" s="213" t="s">
        <v>414</v>
      </c>
      <c r="G12" s="213" t="s">
        <v>416</v>
      </c>
      <c r="H12" s="116"/>
    </row>
    <row r="13" spans="1:9" ht="36.75" customHeight="1" thickBot="1" x14ac:dyDescent="0.35">
      <c r="A13" s="460"/>
      <c r="B13" s="461"/>
      <c r="C13" s="166">
        <f>C9+C11</f>
        <v>0</v>
      </c>
      <c r="D13" s="166">
        <f>D9+D11</f>
        <v>0</v>
      </c>
      <c r="E13" s="167">
        <f>E9+E11</f>
        <v>0</v>
      </c>
      <c r="F13" s="167">
        <f>F9+F11</f>
        <v>0</v>
      </c>
      <c r="G13" s="167">
        <f>G9+G11</f>
        <v>0</v>
      </c>
      <c r="H13" s="116"/>
    </row>
  </sheetData>
  <mergeCells count="10">
    <mergeCell ref="A8:B8"/>
    <mergeCell ref="A10:B10"/>
    <mergeCell ref="A12:B12"/>
    <mergeCell ref="A13:B13"/>
    <mergeCell ref="B6:F6"/>
    <mergeCell ref="A1:G1"/>
    <mergeCell ref="A2:G2"/>
    <mergeCell ref="A3:G3"/>
    <mergeCell ref="C4:G4"/>
    <mergeCell ref="B5:F5"/>
  </mergeCells>
  <dataValidations count="2">
    <dataValidation type="list" allowBlank="1" showInputMessage="1" showErrorMessage="1" sqref="B9 B11" xr:uid="{28D1D8C9-DC04-43F4-84CE-899635709E04}">
      <formula1>"2024, 2025, 2026"</formula1>
    </dataValidation>
    <dataValidation type="list" allowBlank="1" showInputMessage="1" showErrorMessage="1" sqref="A9 A11" xr:uid="{89FB37B6-D15E-49A7-B9F6-66DA52798932}">
      <formula1>"January, February, March, April, May, June, July, August, September, October, November, December"</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868B1-152D-4736-AFAF-72A245833285}">
  <sheetPr codeName="Sheet17"/>
  <dimension ref="A1:I41"/>
  <sheetViews>
    <sheetView showGridLines="0" showRowColHeaders="0" zoomScaleNormal="100" workbookViewId="0">
      <selection activeCell="A2" sqref="A2:B2"/>
    </sheetView>
  </sheetViews>
  <sheetFormatPr defaultColWidth="9.44140625" defaultRowHeight="13.2" x14ac:dyDescent="0.25"/>
  <cols>
    <col min="1" max="1" width="13.44140625" style="2" bestFit="1" customWidth="1"/>
    <col min="2" max="2" width="41.5546875" style="1" customWidth="1"/>
    <col min="3" max="3" width="64.5546875" style="1" customWidth="1"/>
    <col min="4" max="5" width="30.5546875" style="1" customWidth="1"/>
    <col min="6" max="6" width="19.5546875" style="1" customWidth="1"/>
    <col min="7" max="7" width="22" style="1" customWidth="1"/>
    <col min="8" max="8" width="17.109375" style="1" customWidth="1"/>
    <col min="9" max="9" width="63.5546875" style="1" customWidth="1"/>
    <col min="10" max="10" width="9.44140625" style="1"/>
    <col min="11" max="11" width="48.44140625" style="1" customWidth="1"/>
    <col min="12" max="13" width="9.44140625" style="1"/>
    <col min="14" max="14" width="18.5546875" style="1" customWidth="1"/>
    <col min="15" max="15" width="17.44140625" style="1" customWidth="1"/>
    <col min="16" max="16384" width="9.44140625" style="1"/>
  </cols>
  <sheetData>
    <row r="1" spans="1:9" ht="91.5" customHeight="1" x14ac:dyDescent="0.25">
      <c r="A1" s="422"/>
      <c r="B1" s="423"/>
      <c r="C1" s="423"/>
      <c r="D1" s="423"/>
      <c r="E1" s="423"/>
      <c r="F1" s="423"/>
      <c r="G1" s="423"/>
      <c r="H1" s="423"/>
      <c r="I1" s="423"/>
    </row>
    <row r="2" spans="1:9" ht="26.25" customHeight="1" x14ac:dyDescent="0.25">
      <c r="A2" s="466" t="s">
        <v>17</v>
      </c>
      <c r="B2" s="467"/>
      <c r="C2" s="257" t="s">
        <v>403</v>
      </c>
      <c r="D2" s="254">
        <f>'MORA Introduction'!A27</f>
        <v>0</v>
      </c>
      <c r="E2" s="473" t="s">
        <v>507</v>
      </c>
      <c r="F2" s="474"/>
    </row>
    <row r="3" spans="1:9" ht="52.5" customHeight="1" x14ac:dyDescent="0.25">
      <c r="A3" s="468" t="s">
        <v>397</v>
      </c>
      <c r="B3" s="469"/>
      <c r="C3" s="469"/>
      <c r="D3" s="469"/>
      <c r="E3" s="469"/>
      <c r="F3" s="470"/>
      <c r="G3" s="136"/>
      <c r="H3" s="136"/>
      <c r="I3" s="136"/>
    </row>
    <row r="4" spans="1:9" ht="36.75" customHeight="1" x14ac:dyDescent="0.25">
      <c r="A4" s="202" t="s">
        <v>266</v>
      </c>
      <c r="B4" s="172"/>
      <c r="C4" s="172"/>
      <c r="D4" s="172"/>
      <c r="E4" s="172"/>
      <c r="F4" s="172"/>
      <c r="G4" s="172"/>
      <c r="H4" s="172"/>
      <c r="I4" s="173"/>
    </row>
    <row r="5" spans="1:9" s="138" customFormat="1" ht="22.5" customHeight="1" x14ac:dyDescent="0.25">
      <c r="A5" s="137"/>
      <c r="B5" s="471" t="s">
        <v>16</v>
      </c>
      <c r="C5" s="471"/>
      <c r="D5" s="471"/>
      <c r="E5" s="471"/>
      <c r="F5" s="471"/>
      <c r="G5" s="472"/>
      <c r="H5" s="464" t="s">
        <v>232</v>
      </c>
      <c r="I5" s="465"/>
    </row>
    <row r="6" spans="1:9" s="138" customFormat="1" ht="45.75" customHeight="1" x14ac:dyDescent="0.25">
      <c r="A6" s="475">
        <v>1</v>
      </c>
      <c r="B6" s="476" t="s">
        <v>504</v>
      </c>
      <c r="C6" s="476"/>
      <c r="D6" s="476"/>
      <c r="E6" s="476"/>
      <c r="F6" s="476"/>
      <c r="G6" s="476"/>
      <c r="H6" s="477"/>
      <c r="I6" s="477"/>
    </row>
    <row r="7" spans="1:9" s="138" customFormat="1" ht="57" customHeight="1" x14ac:dyDescent="0.25">
      <c r="A7" s="475"/>
      <c r="B7" s="139" t="s">
        <v>284</v>
      </c>
      <c r="C7" s="229"/>
      <c r="D7" s="139" t="s">
        <v>285</v>
      </c>
      <c r="E7" s="230"/>
      <c r="F7" s="139" t="s">
        <v>93</v>
      </c>
      <c r="G7" s="231"/>
      <c r="H7" s="477"/>
      <c r="I7" s="477"/>
    </row>
    <row r="8" spans="1:9" s="138" customFormat="1" ht="32.25" customHeight="1" x14ac:dyDescent="0.25">
      <c r="A8" s="475">
        <v>2</v>
      </c>
      <c r="B8" s="478" t="s">
        <v>301</v>
      </c>
      <c r="C8" s="476"/>
      <c r="D8" s="476"/>
      <c r="E8" s="476"/>
      <c r="F8" s="476"/>
      <c r="G8" s="476"/>
      <c r="H8" s="477"/>
      <c r="I8" s="477"/>
    </row>
    <row r="9" spans="1:9" s="138" customFormat="1" ht="49.8" x14ac:dyDescent="0.25">
      <c r="A9" s="475"/>
      <c r="B9" s="139" t="s">
        <v>286</v>
      </c>
      <c r="C9" s="229"/>
      <c r="D9" s="139" t="s">
        <v>287</v>
      </c>
      <c r="E9" s="230"/>
      <c r="F9" s="139" t="s">
        <v>93</v>
      </c>
      <c r="G9" s="231"/>
      <c r="H9" s="477"/>
      <c r="I9" s="477"/>
    </row>
    <row r="10" spans="1:9" s="138" customFormat="1" ht="26.4" customHeight="1" x14ac:dyDescent="0.25">
      <c r="A10" s="140">
        <v>3</v>
      </c>
      <c r="B10" s="481" t="s">
        <v>233</v>
      </c>
      <c r="C10" s="482"/>
      <c r="D10" s="482"/>
      <c r="E10" s="483"/>
      <c r="F10" s="141" t="s">
        <v>263</v>
      </c>
      <c r="G10" s="142"/>
      <c r="H10" s="477"/>
      <c r="I10" s="477"/>
    </row>
    <row r="11" spans="1:9" s="138" customFormat="1" ht="172.5" customHeight="1" x14ac:dyDescent="0.25">
      <c r="A11" s="140">
        <v>4</v>
      </c>
      <c r="B11" s="481" t="s">
        <v>505</v>
      </c>
      <c r="C11" s="482"/>
      <c r="D11" s="482"/>
      <c r="E11" s="483"/>
      <c r="F11" s="141" t="s">
        <v>263</v>
      </c>
      <c r="G11" s="142"/>
      <c r="H11" s="477"/>
      <c r="I11" s="477"/>
    </row>
    <row r="12" spans="1:9" s="138" customFormat="1" ht="26.4" customHeight="1" x14ac:dyDescent="0.25">
      <c r="A12" s="140">
        <v>5</v>
      </c>
      <c r="B12" s="481" t="s">
        <v>265</v>
      </c>
      <c r="C12" s="482"/>
      <c r="D12" s="482"/>
      <c r="E12" s="483"/>
      <c r="F12" s="141" t="s">
        <v>263</v>
      </c>
      <c r="G12" s="142"/>
      <c r="H12" s="477"/>
      <c r="I12" s="477"/>
    </row>
    <row r="13" spans="1:9" s="138" customFormat="1" ht="26.4" customHeight="1" x14ac:dyDescent="0.25">
      <c r="A13" s="140">
        <v>6</v>
      </c>
      <c r="B13" s="481" t="s">
        <v>264</v>
      </c>
      <c r="C13" s="482"/>
      <c r="D13" s="482"/>
      <c r="E13" s="483"/>
      <c r="F13" s="141" t="s">
        <v>263</v>
      </c>
      <c r="G13" s="142"/>
      <c r="H13" s="477"/>
      <c r="I13" s="477"/>
    </row>
    <row r="14" spans="1:9" s="138" customFormat="1" ht="45.75" customHeight="1" x14ac:dyDescent="0.25">
      <c r="A14" s="140">
        <v>7</v>
      </c>
      <c r="B14" s="481" t="s">
        <v>404</v>
      </c>
      <c r="C14" s="482"/>
      <c r="D14" s="482"/>
      <c r="E14" s="483"/>
      <c r="F14" s="141" t="s">
        <v>405</v>
      </c>
      <c r="G14" s="142"/>
      <c r="H14" s="203"/>
      <c r="I14" s="204"/>
    </row>
    <row r="15" spans="1:9" ht="36.75" customHeight="1" x14ac:dyDescent="0.25">
      <c r="A15" s="479" t="s">
        <v>270</v>
      </c>
      <c r="B15" s="480"/>
      <c r="C15" s="480"/>
      <c r="D15" s="480"/>
      <c r="E15" s="480"/>
      <c r="F15" s="170"/>
      <c r="G15" s="170"/>
      <c r="H15" s="170"/>
      <c r="I15" s="171"/>
    </row>
    <row r="16" spans="1:9" s="138" customFormat="1" ht="48" customHeight="1" x14ac:dyDescent="0.25">
      <c r="A16" s="137"/>
      <c r="B16" s="471" t="s">
        <v>293</v>
      </c>
      <c r="C16" s="471"/>
      <c r="D16" s="471"/>
      <c r="E16" s="471"/>
      <c r="F16" s="144" t="s">
        <v>474</v>
      </c>
      <c r="G16" s="144" t="s">
        <v>475</v>
      </c>
      <c r="H16" s="464" t="s">
        <v>232</v>
      </c>
      <c r="I16" s="465"/>
    </row>
    <row r="17" spans="1:9" s="138" customFormat="1" ht="26.4" customHeight="1" x14ac:dyDescent="0.25">
      <c r="A17" s="140">
        <v>8</v>
      </c>
      <c r="B17" s="481" t="s">
        <v>294</v>
      </c>
      <c r="C17" s="482"/>
      <c r="D17" s="482"/>
      <c r="E17" s="483"/>
      <c r="F17" s="143"/>
      <c r="G17" s="143"/>
      <c r="H17" s="477"/>
      <c r="I17" s="477"/>
    </row>
    <row r="18" spans="1:9" s="138" customFormat="1" ht="26.4" customHeight="1" x14ac:dyDescent="0.25">
      <c r="A18" s="140">
        <v>9</v>
      </c>
      <c r="B18" s="481" t="s">
        <v>295</v>
      </c>
      <c r="C18" s="482"/>
      <c r="D18" s="482"/>
      <c r="E18" s="483"/>
      <c r="F18" s="143"/>
      <c r="G18" s="143"/>
      <c r="H18" s="477"/>
      <c r="I18" s="477"/>
    </row>
    <row r="19" spans="1:9" s="138" customFormat="1" ht="26.4" customHeight="1" x14ac:dyDescent="0.25">
      <c r="A19" s="140">
        <v>10</v>
      </c>
      <c r="B19" s="481" t="s">
        <v>262</v>
      </c>
      <c r="C19" s="482"/>
      <c r="D19" s="482"/>
      <c r="E19" s="483"/>
      <c r="F19" s="143"/>
      <c r="G19" s="143"/>
      <c r="H19" s="477"/>
      <c r="I19" s="477"/>
    </row>
    <row r="20" spans="1:9" s="138" customFormat="1" ht="26.4" customHeight="1" x14ac:dyDescent="0.25">
      <c r="A20" s="140">
        <v>11</v>
      </c>
      <c r="B20" s="481" t="s">
        <v>296</v>
      </c>
      <c r="C20" s="482"/>
      <c r="D20" s="482"/>
      <c r="E20" s="483"/>
      <c r="F20" s="143"/>
      <c r="G20" s="143"/>
      <c r="H20" s="477"/>
      <c r="I20" s="477"/>
    </row>
    <row r="21" spans="1:9" s="138" customFormat="1" ht="26.4" customHeight="1" x14ac:dyDescent="0.25">
      <c r="A21" s="140">
        <v>12</v>
      </c>
      <c r="B21" s="481" t="s">
        <v>288</v>
      </c>
      <c r="C21" s="482"/>
      <c r="D21" s="482"/>
      <c r="E21" s="483"/>
      <c r="F21" s="143"/>
      <c r="G21" s="143"/>
      <c r="H21" s="484"/>
      <c r="I21" s="485"/>
    </row>
    <row r="22" spans="1:9" s="138" customFormat="1" ht="26.4" customHeight="1" x14ac:dyDescent="0.25">
      <c r="A22" s="140" t="s">
        <v>406</v>
      </c>
      <c r="B22" s="481" t="s">
        <v>289</v>
      </c>
      <c r="C22" s="482"/>
      <c r="D22" s="482"/>
      <c r="E22" s="483"/>
      <c r="F22" s="143"/>
      <c r="G22" s="143"/>
      <c r="H22" s="484"/>
      <c r="I22" s="485"/>
    </row>
    <row r="23" spans="1:9" s="138" customFormat="1" ht="26.4" customHeight="1" x14ac:dyDescent="0.25">
      <c r="A23" s="140" t="s">
        <v>407</v>
      </c>
      <c r="B23" s="481" t="s">
        <v>290</v>
      </c>
      <c r="C23" s="482"/>
      <c r="D23" s="482"/>
      <c r="E23" s="483"/>
      <c r="F23" s="143"/>
      <c r="G23" s="143"/>
      <c r="H23" s="484"/>
      <c r="I23" s="485"/>
    </row>
    <row r="24" spans="1:9" s="138" customFormat="1" ht="26.4" customHeight="1" x14ac:dyDescent="0.25">
      <c r="A24" s="140" t="s">
        <v>408</v>
      </c>
      <c r="B24" s="481" t="s">
        <v>291</v>
      </c>
      <c r="C24" s="482"/>
      <c r="D24" s="482"/>
      <c r="E24" s="483"/>
      <c r="F24" s="143"/>
      <c r="G24" s="143"/>
      <c r="H24" s="484"/>
      <c r="I24" s="485"/>
    </row>
    <row r="25" spans="1:9" s="138" customFormat="1" ht="26.4" customHeight="1" x14ac:dyDescent="0.25">
      <c r="A25" s="140"/>
      <c r="B25" s="488" t="s">
        <v>292</v>
      </c>
      <c r="C25" s="489"/>
      <c r="D25" s="489"/>
      <c r="E25" s="490"/>
      <c r="F25" s="143"/>
      <c r="G25" s="143"/>
      <c r="H25" s="484"/>
      <c r="I25" s="485"/>
    </row>
    <row r="26" spans="1:9" s="138" customFormat="1" ht="26.4" customHeight="1" x14ac:dyDescent="0.25">
      <c r="A26" s="140">
        <v>13</v>
      </c>
      <c r="B26" s="481" t="s">
        <v>261</v>
      </c>
      <c r="C26" s="482"/>
      <c r="D26" s="482"/>
      <c r="E26" s="483"/>
      <c r="F26" s="143"/>
      <c r="G26" s="143"/>
      <c r="H26" s="477"/>
      <c r="I26" s="477"/>
    </row>
    <row r="27" spans="1:9" s="138" customFormat="1" ht="26.4" customHeight="1" x14ac:dyDescent="0.25">
      <c r="A27" s="140">
        <v>14</v>
      </c>
      <c r="B27" s="481" t="s">
        <v>260</v>
      </c>
      <c r="C27" s="482"/>
      <c r="D27" s="482"/>
      <c r="E27" s="483"/>
      <c r="F27" s="143"/>
      <c r="G27" s="143"/>
      <c r="H27" s="477"/>
      <c r="I27" s="477"/>
    </row>
    <row r="28" spans="1:9" s="138" customFormat="1" ht="26.4" customHeight="1" x14ac:dyDescent="0.25">
      <c r="A28" s="140">
        <v>15</v>
      </c>
      <c r="B28" s="481" t="s">
        <v>259</v>
      </c>
      <c r="C28" s="482"/>
      <c r="D28" s="482"/>
      <c r="E28" s="483"/>
      <c r="F28" s="143"/>
      <c r="G28" s="143"/>
      <c r="H28" s="486"/>
      <c r="I28" s="487"/>
    </row>
    <row r="29" spans="1:9" s="138" customFormat="1" ht="26.25" customHeight="1" x14ac:dyDescent="0.25">
      <c r="A29" s="137"/>
      <c r="B29" s="471" t="s">
        <v>271</v>
      </c>
      <c r="C29" s="471"/>
      <c r="D29" s="471"/>
      <c r="E29" s="471"/>
      <c r="F29" s="144" t="s">
        <v>258</v>
      </c>
      <c r="G29" s="144" t="s">
        <v>257</v>
      </c>
      <c r="H29" s="464" t="s">
        <v>232</v>
      </c>
      <c r="I29" s="465"/>
    </row>
    <row r="30" spans="1:9" s="138" customFormat="1" ht="26.4" customHeight="1" x14ac:dyDescent="0.25">
      <c r="A30" s="140">
        <v>16</v>
      </c>
      <c r="B30" s="481" t="s">
        <v>256</v>
      </c>
      <c r="C30" s="482"/>
      <c r="D30" s="482"/>
      <c r="E30" s="483"/>
      <c r="F30" s="143"/>
      <c r="G30" s="143"/>
      <c r="H30" s="477"/>
      <c r="I30" s="477"/>
    </row>
    <row r="31" spans="1:9" s="138" customFormat="1" ht="26.4" customHeight="1" x14ac:dyDescent="0.25">
      <c r="A31" s="140">
        <v>17</v>
      </c>
      <c r="B31" s="481" t="s">
        <v>255</v>
      </c>
      <c r="C31" s="482"/>
      <c r="D31" s="482"/>
      <c r="E31" s="483"/>
      <c r="F31" s="143"/>
      <c r="G31" s="143"/>
      <c r="H31" s="477"/>
      <c r="I31" s="477"/>
    </row>
    <row r="32" spans="1:9" s="138" customFormat="1" ht="26.4" customHeight="1" x14ac:dyDescent="0.25">
      <c r="A32" s="140">
        <v>18</v>
      </c>
      <c r="B32" s="481" t="s">
        <v>254</v>
      </c>
      <c r="C32" s="482"/>
      <c r="D32" s="482"/>
      <c r="E32" s="483"/>
      <c r="F32" s="143"/>
      <c r="G32" s="143"/>
      <c r="H32" s="477"/>
      <c r="I32" s="477"/>
    </row>
    <row r="33" spans="1:9" s="138" customFormat="1" ht="26.4" customHeight="1" x14ac:dyDescent="0.25">
      <c r="A33" s="140">
        <v>19</v>
      </c>
      <c r="B33" s="481" t="s">
        <v>253</v>
      </c>
      <c r="C33" s="482"/>
      <c r="D33" s="482"/>
      <c r="E33" s="483"/>
      <c r="F33" s="143"/>
      <c r="G33" s="143"/>
      <c r="H33" s="477"/>
      <c r="I33" s="477"/>
    </row>
    <row r="34" spans="1:9" ht="36.75" customHeight="1" x14ac:dyDescent="0.25">
      <c r="A34" s="479" t="s">
        <v>252</v>
      </c>
      <c r="B34" s="480"/>
      <c r="C34" s="480"/>
      <c r="D34" s="480"/>
      <c r="E34" s="480"/>
      <c r="F34" s="170"/>
      <c r="G34" s="170"/>
      <c r="H34" s="172"/>
      <c r="I34" s="173"/>
    </row>
    <row r="35" spans="1:9" s="138" customFormat="1" ht="54" customHeight="1" x14ac:dyDescent="0.25">
      <c r="A35" s="137"/>
      <c r="B35" s="145" t="s">
        <v>231</v>
      </c>
      <c r="C35" s="145" t="s">
        <v>16</v>
      </c>
      <c r="D35" s="145" t="s">
        <v>131</v>
      </c>
      <c r="E35" s="145" t="s">
        <v>129</v>
      </c>
      <c r="F35" s="145" t="s">
        <v>17</v>
      </c>
      <c r="G35" s="146" t="s">
        <v>18</v>
      </c>
      <c r="H35" s="174" t="s">
        <v>247</v>
      </c>
      <c r="I35" s="146" t="s">
        <v>232</v>
      </c>
    </row>
    <row r="36" spans="1:9" s="138" customFormat="1" ht="52.8" x14ac:dyDescent="0.25">
      <c r="A36" s="140">
        <v>20</v>
      </c>
      <c r="B36" s="147" t="s">
        <v>251</v>
      </c>
      <c r="C36" s="148" t="s">
        <v>506</v>
      </c>
      <c r="D36" s="149" t="s">
        <v>242</v>
      </c>
      <c r="E36" s="149" t="s">
        <v>241</v>
      </c>
      <c r="F36" s="150" t="s">
        <v>235</v>
      </c>
      <c r="G36" s="151" t="s">
        <v>398</v>
      </c>
      <c r="H36" s="152"/>
      <c r="I36" s="153"/>
    </row>
    <row r="37" spans="1:9" s="138" customFormat="1" ht="81.75" customHeight="1" x14ac:dyDescent="0.25">
      <c r="A37" s="140">
        <v>21</v>
      </c>
      <c r="B37" s="154" t="s">
        <v>250</v>
      </c>
      <c r="C37" s="155" t="s">
        <v>249</v>
      </c>
      <c r="D37" s="149" t="s">
        <v>242</v>
      </c>
      <c r="E37" s="149" t="s">
        <v>241</v>
      </c>
      <c r="F37" s="150" t="s">
        <v>235</v>
      </c>
      <c r="G37" s="151" t="s">
        <v>399</v>
      </c>
      <c r="H37" s="152"/>
      <c r="I37" s="153"/>
    </row>
    <row r="38" spans="1:9" ht="36.75" customHeight="1" x14ac:dyDescent="0.25">
      <c r="A38" s="479" t="s">
        <v>248</v>
      </c>
      <c r="B38" s="480"/>
      <c r="C38" s="480"/>
      <c r="D38" s="480"/>
      <c r="E38" s="480"/>
      <c r="F38" s="170"/>
      <c r="G38" s="170"/>
      <c r="H38" s="172"/>
      <c r="I38" s="173"/>
    </row>
    <row r="39" spans="1:9" s="138" customFormat="1" ht="48" x14ac:dyDescent="0.25">
      <c r="A39" s="137"/>
      <c r="B39" s="145" t="s">
        <v>231</v>
      </c>
      <c r="C39" s="145" t="s">
        <v>16</v>
      </c>
      <c r="D39" s="145" t="s">
        <v>131</v>
      </c>
      <c r="E39" s="145" t="s">
        <v>129</v>
      </c>
      <c r="F39" s="145" t="s">
        <v>17</v>
      </c>
      <c r="G39" s="146" t="s">
        <v>18</v>
      </c>
      <c r="H39" s="174" t="s">
        <v>247</v>
      </c>
      <c r="I39" s="146" t="s">
        <v>232</v>
      </c>
    </row>
    <row r="40" spans="1:9" s="138" customFormat="1" ht="61.5" customHeight="1" x14ac:dyDescent="0.25">
      <c r="A40" s="140">
        <v>22</v>
      </c>
      <c r="B40" s="147" t="s">
        <v>246</v>
      </c>
      <c r="C40" s="148" t="s">
        <v>245</v>
      </c>
      <c r="D40" s="149" t="s">
        <v>242</v>
      </c>
      <c r="E40" s="149" t="s">
        <v>241</v>
      </c>
      <c r="F40" s="150" t="s">
        <v>235</v>
      </c>
      <c r="G40" s="151" t="s">
        <v>400</v>
      </c>
      <c r="H40" s="152"/>
      <c r="I40" s="153"/>
    </row>
    <row r="41" spans="1:9" s="138" customFormat="1" ht="85.5" customHeight="1" x14ac:dyDescent="0.25">
      <c r="A41" s="140">
        <v>23</v>
      </c>
      <c r="B41" s="154" t="s">
        <v>244</v>
      </c>
      <c r="C41" s="155" t="s">
        <v>243</v>
      </c>
      <c r="D41" s="149" t="s">
        <v>242</v>
      </c>
      <c r="E41" s="149" t="s">
        <v>241</v>
      </c>
      <c r="F41" s="150" t="s">
        <v>235</v>
      </c>
      <c r="G41" s="151" t="s">
        <v>401</v>
      </c>
      <c r="H41" s="152"/>
      <c r="I41" s="153"/>
    </row>
  </sheetData>
  <mergeCells count="60">
    <mergeCell ref="H24:I24"/>
    <mergeCell ref="H25:I25"/>
    <mergeCell ref="B29:E29"/>
    <mergeCell ref="H29:I29"/>
    <mergeCell ref="B26:E26"/>
    <mergeCell ref="H26:I26"/>
    <mergeCell ref="B27:E27"/>
    <mergeCell ref="H27:I27"/>
    <mergeCell ref="H28:I28"/>
    <mergeCell ref="B24:E24"/>
    <mergeCell ref="B25:E25"/>
    <mergeCell ref="B28:E28"/>
    <mergeCell ref="A38:E38"/>
    <mergeCell ref="B30:E30"/>
    <mergeCell ref="H30:I30"/>
    <mergeCell ref="B31:E31"/>
    <mergeCell ref="H31:I31"/>
    <mergeCell ref="B32:E32"/>
    <mergeCell ref="H32:I32"/>
    <mergeCell ref="B33:E33"/>
    <mergeCell ref="H33:I33"/>
    <mergeCell ref="A34:E34"/>
    <mergeCell ref="H20:I20"/>
    <mergeCell ref="H21:I21"/>
    <mergeCell ref="H22:I22"/>
    <mergeCell ref="H23:I23"/>
    <mergeCell ref="B21:E21"/>
    <mergeCell ref="B22:E22"/>
    <mergeCell ref="B23:E23"/>
    <mergeCell ref="B20:E20"/>
    <mergeCell ref="H17:I17"/>
    <mergeCell ref="B18:E18"/>
    <mergeCell ref="H18:I18"/>
    <mergeCell ref="B19:E19"/>
    <mergeCell ref="H19:I19"/>
    <mergeCell ref="B17:E17"/>
    <mergeCell ref="H13:I13"/>
    <mergeCell ref="A15:E15"/>
    <mergeCell ref="B16:E16"/>
    <mergeCell ref="H16:I16"/>
    <mergeCell ref="B10:E10"/>
    <mergeCell ref="H10:I10"/>
    <mergeCell ref="B11:E11"/>
    <mergeCell ref="H11:I11"/>
    <mergeCell ref="B12:E12"/>
    <mergeCell ref="H12:I12"/>
    <mergeCell ref="B13:E13"/>
    <mergeCell ref="B14:E14"/>
    <mergeCell ref="A6:A7"/>
    <mergeCell ref="B6:G6"/>
    <mergeCell ref="H6:I7"/>
    <mergeCell ref="A8:A9"/>
    <mergeCell ref="B8:G8"/>
    <mergeCell ref="H8:I9"/>
    <mergeCell ref="H5:I5"/>
    <mergeCell ref="A1:I1"/>
    <mergeCell ref="A2:B2"/>
    <mergeCell ref="A3:F3"/>
    <mergeCell ref="B5:G5"/>
    <mergeCell ref="E2:F2"/>
  </mergeCells>
  <dataValidations count="1">
    <dataValidation type="list" allowBlank="1" showInputMessage="1" showErrorMessage="1" sqref="H36:H37 H40:H41" xr:uid="{67499317-F504-4F06-A1C0-7DB2A9B8AEAF}">
      <formula1>"Yes,No"</formula1>
    </dataValidation>
  </dataValidations>
  <pageMargins left="0.7" right="0.7" top="0.75" bottom="0.75" header="0.3" footer="0.3"/>
  <pageSetup orientation="portrait" r:id="rId1"/>
  <headerFooter>
    <oddFooter>&amp;L_x000D_&amp;1#&amp;"Calibri"&amp;10&amp;K000000 Confidential - Internal Distribution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1784B-B0D2-4EAD-91D3-C79FC8EFD439}">
  <dimension ref="B6:C16"/>
  <sheetViews>
    <sheetView workbookViewId="0">
      <selection activeCell="C14" sqref="C14"/>
    </sheetView>
  </sheetViews>
  <sheetFormatPr defaultRowHeight="14.4" x14ac:dyDescent="0.3"/>
  <cols>
    <col min="2" max="2" width="32.5546875" customWidth="1"/>
  </cols>
  <sheetData>
    <row r="6" spans="2:3" x14ac:dyDescent="0.3">
      <c r="B6" s="184" t="s">
        <v>342</v>
      </c>
      <c r="C6" s="184">
        <f>COUNT('MORA Procedures'!I5:I74)</f>
        <v>68</v>
      </c>
    </row>
    <row r="7" spans="2:3" x14ac:dyDescent="0.3">
      <c r="B7" s="184" t="s">
        <v>89</v>
      </c>
      <c r="C7" s="184">
        <f>COUNT('MORA PRE-REVIEW QUEST'!Q5)</f>
        <v>1</v>
      </c>
    </row>
    <row r="8" spans="2:3" x14ac:dyDescent="0.3">
      <c r="B8" s="184" t="s">
        <v>343</v>
      </c>
      <c r="C8" s="184">
        <f>COUNT(OOSP!K5:K22)</f>
        <v>18</v>
      </c>
    </row>
    <row r="9" spans="2:3" x14ac:dyDescent="0.3">
      <c r="B9" s="184" t="s">
        <v>344</v>
      </c>
      <c r="C9" s="184">
        <f>COUNT('Post-Closing QC FILES'!G20:G39)</f>
        <v>20</v>
      </c>
    </row>
    <row r="10" spans="2:3" x14ac:dyDescent="0.3">
      <c r="B10" s="184" t="s">
        <v>345</v>
      </c>
      <c r="C10" s="184">
        <f>COUNT('HomeStyle FILES'!A20:A31)</f>
        <v>12</v>
      </c>
    </row>
    <row r="11" spans="2:3" x14ac:dyDescent="0.3">
      <c r="B11" s="184" t="s">
        <v>183</v>
      </c>
      <c r="C11" s="184">
        <f>COUNT('Project Management Files'!K10:K19)</f>
        <v>10</v>
      </c>
    </row>
    <row r="12" spans="2:3" x14ac:dyDescent="0.3">
      <c r="B12" s="184" t="s">
        <v>185</v>
      </c>
      <c r="C12" s="184">
        <f>COUNT('Broker Production Files'!A9:A13)</f>
        <v>5</v>
      </c>
    </row>
    <row r="13" spans="2:3" x14ac:dyDescent="0.3">
      <c r="B13" s="184" t="s">
        <v>346</v>
      </c>
      <c r="C13" s="184">
        <f>COUNT('Correspondent Production Files'!A9:A13)</f>
        <v>5</v>
      </c>
    </row>
    <row r="14" spans="2:3" x14ac:dyDescent="0.3">
      <c r="B14" s="184" t="s">
        <v>191</v>
      </c>
      <c r="C14" s="184">
        <f>COUNT(#REF!)</f>
        <v>0</v>
      </c>
    </row>
    <row r="15" spans="2:3" x14ac:dyDescent="0.3">
      <c r="B15" s="184" t="s">
        <v>258</v>
      </c>
      <c r="C15" s="184">
        <f>COUNT('Fidelity Bond'!A36:A37,'Fidelity Bond'!A40:A41)</f>
        <v>4</v>
      </c>
    </row>
    <row r="16" spans="2:3" x14ac:dyDescent="0.3">
      <c r="B16" s="185" t="s">
        <v>347</v>
      </c>
      <c r="C16" s="184">
        <f>SUM(C6:C15)</f>
        <v>143</v>
      </c>
    </row>
  </sheetData>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FF0000"/>
    <pageSetUpPr fitToPage="1"/>
  </sheetPr>
  <dimension ref="A1:S77"/>
  <sheetViews>
    <sheetView showGridLines="0" workbookViewId="0">
      <selection activeCell="B4" sqref="B4"/>
    </sheetView>
  </sheetViews>
  <sheetFormatPr defaultColWidth="8.88671875" defaultRowHeight="12.6" x14ac:dyDescent="0.25"/>
  <cols>
    <col min="1" max="1" width="5.109375" style="12" customWidth="1"/>
    <col min="2" max="2" width="23" style="13" customWidth="1"/>
    <col min="3" max="3" width="19.88671875" style="13" customWidth="1"/>
    <col min="4" max="4" width="7.109375" style="12" customWidth="1"/>
    <col min="5" max="6" width="19.88671875" style="13" customWidth="1"/>
    <col min="7" max="7" width="6.44140625" style="12" customWidth="1"/>
    <col min="8" max="8" width="23.109375" style="13" customWidth="1"/>
    <col min="9" max="9" width="16.88671875" style="13" customWidth="1"/>
    <col min="10" max="10" width="6.88671875" style="13" customWidth="1"/>
    <col min="11" max="11" width="27" style="12" customWidth="1"/>
    <col min="12" max="12" width="16.88671875" style="13" customWidth="1"/>
    <col min="13" max="13" width="0.109375" style="13" customWidth="1"/>
    <col min="14" max="15" width="23.109375" style="12" hidden="1" customWidth="1"/>
    <col min="16" max="16" width="8" style="13" customWidth="1"/>
    <col min="17" max="17" width="20" style="13" customWidth="1"/>
    <col min="18" max="18" width="19.88671875" style="13" customWidth="1"/>
    <col min="19" max="19" width="17.44140625" style="13" customWidth="1"/>
    <col min="20" max="16384" width="8.88671875" style="13"/>
  </cols>
  <sheetData>
    <row r="1" spans="1:19" s="3" customFormat="1" ht="26.25" customHeight="1" x14ac:dyDescent="0.3">
      <c r="A1" s="497" t="s">
        <v>157</v>
      </c>
      <c r="B1" s="497"/>
      <c r="C1" s="497"/>
      <c r="D1" s="498" t="s">
        <v>559</v>
      </c>
      <c r="E1" s="498"/>
      <c r="F1" s="498"/>
      <c r="G1" s="499" t="s">
        <v>158</v>
      </c>
      <c r="H1" s="500"/>
      <c r="I1" s="501"/>
      <c r="J1" s="502" t="s">
        <v>651</v>
      </c>
      <c r="K1" s="503"/>
      <c r="L1" s="504"/>
      <c r="M1" s="505"/>
      <c r="N1" s="506"/>
      <c r="O1" s="507"/>
      <c r="P1" s="523" t="s">
        <v>214</v>
      </c>
      <c r="Q1" s="524"/>
      <c r="R1" s="524"/>
      <c r="S1" s="524"/>
    </row>
    <row r="2" spans="1:19" s="3" customFormat="1" ht="26.4" x14ac:dyDescent="0.3">
      <c r="A2" s="4" t="s">
        <v>159</v>
      </c>
      <c r="B2" s="5" t="s">
        <v>160</v>
      </c>
      <c r="C2" s="5" t="s">
        <v>161</v>
      </c>
      <c r="D2" s="4" t="s">
        <v>159</v>
      </c>
      <c r="E2" s="5" t="s">
        <v>160</v>
      </c>
      <c r="F2" s="5" t="s">
        <v>161</v>
      </c>
      <c r="G2" s="4" t="s">
        <v>159</v>
      </c>
      <c r="H2" s="5" t="s">
        <v>162</v>
      </c>
      <c r="I2" s="5" t="s">
        <v>163</v>
      </c>
      <c r="J2" s="4" t="s">
        <v>159</v>
      </c>
      <c r="K2" s="5" t="s">
        <v>164</v>
      </c>
      <c r="L2" s="5" t="s">
        <v>163</v>
      </c>
      <c r="M2" s="4"/>
      <c r="N2" s="5"/>
      <c r="O2" s="5"/>
      <c r="P2" s="4" t="s">
        <v>159</v>
      </c>
      <c r="Q2" s="5" t="s">
        <v>160</v>
      </c>
      <c r="R2" s="5" t="s">
        <v>161</v>
      </c>
      <c r="S2" s="5" t="s">
        <v>315</v>
      </c>
    </row>
    <row r="3" spans="1:19" s="3" customFormat="1" ht="14.4" x14ac:dyDescent="0.3">
      <c r="A3" s="6">
        <v>1</v>
      </c>
      <c r="B3" s="255" t="s">
        <v>644</v>
      </c>
      <c r="C3" s="255" t="s">
        <v>644</v>
      </c>
      <c r="D3" s="6">
        <v>1</v>
      </c>
      <c r="E3" s="198" t="s">
        <v>644</v>
      </c>
      <c r="F3" s="256" t="s">
        <v>644</v>
      </c>
      <c r="G3" s="6">
        <v>1</v>
      </c>
      <c r="H3" s="15" t="s">
        <v>644</v>
      </c>
      <c r="I3" s="16" t="s">
        <v>644</v>
      </c>
      <c r="J3" s="6">
        <v>1</v>
      </c>
      <c r="K3" s="15" t="s">
        <v>644</v>
      </c>
      <c r="L3" s="16" t="s">
        <v>644</v>
      </c>
      <c r="M3" s="6"/>
      <c r="N3" s="15"/>
      <c r="O3" s="16"/>
      <c r="P3" s="6">
        <v>1</v>
      </c>
      <c r="Q3" s="184" t="s">
        <v>644</v>
      </c>
      <c r="R3" s="228" t="s">
        <v>644</v>
      </c>
      <c r="S3" s="228" t="s">
        <v>644</v>
      </c>
    </row>
    <row r="4" spans="1:19" s="3" customFormat="1" ht="22.5" customHeight="1" x14ac:dyDescent="0.3">
      <c r="A4" s="6">
        <v>2</v>
      </c>
      <c r="B4" s="255" t="s">
        <v>644</v>
      </c>
      <c r="C4" s="255" t="s">
        <v>644</v>
      </c>
      <c r="D4" s="6">
        <v>2</v>
      </c>
      <c r="E4" s="198" t="s">
        <v>644</v>
      </c>
      <c r="F4" s="256" t="s">
        <v>644</v>
      </c>
      <c r="G4" s="6">
        <v>2</v>
      </c>
      <c r="H4" s="15" t="s">
        <v>644</v>
      </c>
      <c r="I4" s="16" t="s">
        <v>644</v>
      </c>
      <c r="J4" s="6">
        <v>2</v>
      </c>
      <c r="K4" s="15" t="s">
        <v>644</v>
      </c>
      <c r="L4" s="16" t="s">
        <v>644</v>
      </c>
      <c r="M4" s="6"/>
      <c r="N4" s="15"/>
      <c r="O4" s="16"/>
      <c r="P4" s="6">
        <v>2</v>
      </c>
      <c r="Q4" s="184" t="s">
        <v>644</v>
      </c>
      <c r="R4" s="228" t="s">
        <v>644</v>
      </c>
      <c r="S4" s="228" t="s">
        <v>644</v>
      </c>
    </row>
    <row r="5" spans="1:19" s="3" customFormat="1" ht="14.4" x14ac:dyDescent="0.3">
      <c r="A5" s="6">
        <v>3</v>
      </c>
      <c r="B5" s="255" t="s">
        <v>644</v>
      </c>
      <c r="C5" s="255" t="s">
        <v>644</v>
      </c>
      <c r="D5" s="6">
        <v>3</v>
      </c>
      <c r="E5" s="198" t="s">
        <v>644</v>
      </c>
      <c r="F5" s="256" t="s">
        <v>644</v>
      </c>
      <c r="G5" s="6">
        <v>3</v>
      </c>
      <c r="H5" s="15" t="s">
        <v>644</v>
      </c>
      <c r="I5" s="16" t="s">
        <v>644</v>
      </c>
      <c r="J5" s="6">
        <v>3</v>
      </c>
      <c r="K5" s="15" t="s">
        <v>644</v>
      </c>
      <c r="L5" s="16" t="s">
        <v>644</v>
      </c>
      <c r="M5" s="6"/>
      <c r="N5" s="15"/>
      <c r="O5" s="16"/>
      <c r="P5" s="6">
        <v>3</v>
      </c>
      <c r="Q5" s="184" t="s">
        <v>644</v>
      </c>
      <c r="R5" s="228" t="s">
        <v>644</v>
      </c>
      <c r="S5" s="228" t="s">
        <v>644</v>
      </c>
    </row>
    <row r="6" spans="1:19" s="3" customFormat="1" ht="14.4" x14ac:dyDescent="0.3">
      <c r="A6" s="6">
        <v>4</v>
      </c>
      <c r="B6" s="255" t="s">
        <v>644</v>
      </c>
      <c r="C6" s="255" t="s">
        <v>644</v>
      </c>
      <c r="D6" s="6">
        <v>4</v>
      </c>
      <c r="E6" s="198" t="s">
        <v>644</v>
      </c>
      <c r="F6" s="256" t="s">
        <v>644</v>
      </c>
      <c r="G6" s="6">
        <v>4</v>
      </c>
      <c r="H6" s="15" t="s">
        <v>644</v>
      </c>
      <c r="I6" s="16" t="s">
        <v>644</v>
      </c>
      <c r="J6" s="6">
        <v>4</v>
      </c>
      <c r="K6" s="15" t="s">
        <v>644</v>
      </c>
      <c r="L6" s="16" t="s">
        <v>644</v>
      </c>
      <c r="M6" s="6"/>
      <c r="N6" s="15"/>
      <c r="O6" s="16"/>
      <c r="P6" s="6">
        <v>4</v>
      </c>
      <c r="Q6" s="184" t="s">
        <v>644</v>
      </c>
      <c r="R6" s="228" t="s">
        <v>644</v>
      </c>
      <c r="S6" s="228" t="s">
        <v>644</v>
      </c>
    </row>
    <row r="7" spans="1:19" s="3" customFormat="1" ht="14.4" x14ac:dyDescent="0.3">
      <c r="A7" s="6">
        <v>5</v>
      </c>
      <c r="B7" s="255" t="s">
        <v>644</v>
      </c>
      <c r="C7" s="255" t="s">
        <v>644</v>
      </c>
      <c r="D7" s="6">
        <v>5</v>
      </c>
      <c r="E7" s="198" t="s">
        <v>644</v>
      </c>
      <c r="F7" s="256" t="s">
        <v>644</v>
      </c>
      <c r="G7" s="6">
        <v>5</v>
      </c>
      <c r="H7" s="15" t="s">
        <v>644</v>
      </c>
      <c r="I7" s="16" t="s">
        <v>644</v>
      </c>
      <c r="J7" s="6">
        <v>5</v>
      </c>
      <c r="K7" s="15" t="s">
        <v>644</v>
      </c>
      <c r="L7" s="16" t="s">
        <v>644</v>
      </c>
      <c r="M7" s="6"/>
      <c r="N7" s="15"/>
      <c r="O7" s="16"/>
      <c r="P7" s="6">
        <v>5</v>
      </c>
      <c r="Q7" s="184" t="s">
        <v>644</v>
      </c>
      <c r="R7" s="228" t="s">
        <v>644</v>
      </c>
      <c r="S7" s="228" t="s">
        <v>644</v>
      </c>
    </row>
    <row r="8" spans="1:19" s="3" customFormat="1" ht="14.4" x14ac:dyDescent="0.3">
      <c r="A8" s="6">
        <v>6</v>
      </c>
      <c r="B8" s="255" t="s">
        <v>644</v>
      </c>
      <c r="C8" s="255" t="s">
        <v>644</v>
      </c>
      <c r="D8" s="6">
        <v>6</v>
      </c>
      <c r="E8" s="198" t="s">
        <v>644</v>
      </c>
      <c r="F8" s="256" t="s">
        <v>644</v>
      </c>
      <c r="G8" s="6">
        <v>6</v>
      </c>
      <c r="H8" s="15" t="s">
        <v>644</v>
      </c>
      <c r="I8" s="16" t="s">
        <v>644</v>
      </c>
      <c r="J8" s="6">
        <v>6</v>
      </c>
      <c r="K8" s="15" t="s">
        <v>644</v>
      </c>
      <c r="L8" s="16" t="s">
        <v>644</v>
      </c>
      <c r="M8" s="6"/>
      <c r="N8" s="15"/>
      <c r="O8" s="16"/>
      <c r="P8" s="6">
        <v>6</v>
      </c>
      <c r="Q8" s="184" t="s">
        <v>644</v>
      </c>
      <c r="R8" s="228" t="s">
        <v>644</v>
      </c>
      <c r="S8" s="228" t="s">
        <v>644</v>
      </c>
    </row>
    <row r="9" spans="1:19" s="3" customFormat="1" ht="21.75" customHeight="1" x14ac:dyDescent="0.3">
      <c r="A9" s="6">
        <v>7</v>
      </c>
      <c r="B9" s="255" t="s">
        <v>644</v>
      </c>
      <c r="C9" s="255" t="s">
        <v>644</v>
      </c>
      <c r="D9" s="6">
        <v>7</v>
      </c>
      <c r="E9" s="198" t="s">
        <v>644</v>
      </c>
      <c r="F9" s="256" t="s">
        <v>644</v>
      </c>
      <c r="G9" s="6">
        <v>7</v>
      </c>
      <c r="H9" s="15" t="s">
        <v>644</v>
      </c>
      <c r="I9" s="16" t="s">
        <v>644</v>
      </c>
      <c r="J9" s="6">
        <v>7</v>
      </c>
      <c r="K9" s="15" t="s">
        <v>644</v>
      </c>
      <c r="L9" s="16" t="s">
        <v>644</v>
      </c>
      <c r="M9" s="6"/>
      <c r="N9" s="15"/>
      <c r="O9" s="16"/>
      <c r="P9" s="6">
        <v>7</v>
      </c>
      <c r="Q9" s="184" t="s">
        <v>644</v>
      </c>
      <c r="R9" s="228" t="s">
        <v>644</v>
      </c>
      <c r="S9" s="228" t="s">
        <v>644</v>
      </c>
    </row>
    <row r="10" spans="1:19" s="3" customFormat="1" ht="14.4" x14ac:dyDescent="0.3">
      <c r="A10" s="6">
        <v>8</v>
      </c>
      <c r="B10" s="255" t="s">
        <v>644</v>
      </c>
      <c r="C10" s="255" t="s">
        <v>644</v>
      </c>
      <c r="D10" s="6">
        <v>8</v>
      </c>
      <c r="E10" s="198" t="s">
        <v>644</v>
      </c>
      <c r="F10" s="256" t="s">
        <v>644</v>
      </c>
      <c r="G10" s="6">
        <v>8</v>
      </c>
      <c r="H10" s="15" t="s">
        <v>644</v>
      </c>
      <c r="I10" s="16" t="s">
        <v>644</v>
      </c>
      <c r="J10" s="6">
        <v>8</v>
      </c>
      <c r="K10" s="15" t="s">
        <v>644</v>
      </c>
      <c r="L10" s="16" t="s">
        <v>644</v>
      </c>
      <c r="M10" s="6"/>
      <c r="N10" s="15"/>
      <c r="O10" s="16"/>
      <c r="P10" s="6">
        <v>8</v>
      </c>
      <c r="Q10" s="184" t="s">
        <v>644</v>
      </c>
      <c r="R10" s="228" t="s">
        <v>644</v>
      </c>
      <c r="S10" s="228" t="s">
        <v>644</v>
      </c>
    </row>
    <row r="11" spans="1:19" s="3" customFormat="1" ht="14.4" x14ac:dyDescent="0.3">
      <c r="A11" s="6">
        <v>9</v>
      </c>
      <c r="B11" s="255" t="s">
        <v>644</v>
      </c>
      <c r="C11" s="255" t="s">
        <v>644</v>
      </c>
      <c r="D11" s="6">
        <v>9</v>
      </c>
      <c r="E11" s="198" t="s">
        <v>644</v>
      </c>
      <c r="F11" s="256" t="s">
        <v>644</v>
      </c>
      <c r="G11" s="6">
        <v>9</v>
      </c>
      <c r="H11" s="15" t="s">
        <v>644</v>
      </c>
      <c r="I11" s="16" t="s">
        <v>644</v>
      </c>
      <c r="J11" s="6">
        <v>9</v>
      </c>
      <c r="K11" s="15" t="s">
        <v>644</v>
      </c>
      <c r="L11" s="16" t="s">
        <v>644</v>
      </c>
      <c r="M11" s="6"/>
      <c r="N11" s="15"/>
      <c r="O11" s="16"/>
      <c r="P11" s="6">
        <v>9</v>
      </c>
      <c r="Q11" s="184" t="s">
        <v>644</v>
      </c>
      <c r="R11" s="228" t="s">
        <v>644</v>
      </c>
      <c r="S11" s="228" t="s">
        <v>644</v>
      </c>
    </row>
    <row r="12" spans="1:19" s="3" customFormat="1" ht="14.4" x14ac:dyDescent="0.3">
      <c r="A12" s="6">
        <v>10</v>
      </c>
      <c r="B12" s="255" t="s">
        <v>644</v>
      </c>
      <c r="C12" s="255" t="s">
        <v>644</v>
      </c>
      <c r="D12" s="6">
        <v>10</v>
      </c>
      <c r="E12" s="198" t="s">
        <v>644</v>
      </c>
      <c r="F12" s="256" t="s">
        <v>644</v>
      </c>
      <c r="G12" s="6">
        <v>10</v>
      </c>
      <c r="H12" s="15" t="s">
        <v>644</v>
      </c>
      <c r="I12" s="16" t="s">
        <v>644</v>
      </c>
      <c r="J12" s="6">
        <v>10</v>
      </c>
      <c r="K12" s="15" t="s">
        <v>644</v>
      </c>
      <c r="L12" s="16" t="s">
        <v>644</v>
      </c>
      <c r="M12" s="6"/>
      <c r="N12" s="15"/>
      <c r="O12" s="16"/>
      <c r="P12" s="6">
        <v>10</v>
      </c>
      <c r="Q12" s="184" t="s">
        <v>644</v>
      </c>
      <c r="R12" s="228" t="s">
        <v>644</v>
      </c>
      <c r="S12" s="228" t="s">
        <v>644</v>
      </c>
    </row>
    <row r="13" spans="1:19" s="3" customFormat="1" ht="13.5" customHeight="1" x14ac:dyDescent="0.3">
      <c r="G13" s="7"/>
      <c r="H13" s="7"/>
      <c r="I13" s="7"/>
      <c r="J13" s="7"/>
      <c r="K13" s="7"/>
      <c r="L13" s="7"/>
      <c r="P13" s="6">
        <v>11</v>
      </c>
      <c r="Q13" s="184" t="s">
        <v>644</v>
      </c>
      <c r="R13" s="228" t="s">
        <v>644</v>
      </c>
      <c r="S13" s="228" t="s">
        <v>644</v>
      </c>
    </row>
    <row r="14" spans="1:19" s="3" customFormat="1" ht="25.5" customHeight="1" thickBot="1" x14ac:dyDescent="0.35">
      <c r="A14" s="498" t="s">
        <v>173</v>
      </c>
      <c r="B14" s="498"/>
      <c r="C14" s="498"/>
      <c r="D14" s="498"/>
      <c r="E14" s="498"/>
      <c r="F14" s="521" t="s">
        <v>208</v>
      </c>
      <c r="G14" s="522"/>
      <c r="H14" s="7"/>
      <c r="I14" s="7"/>
      <c r="J14" s="7"/>
      <c r="K14" s="7"/>
      <c r="L14" s="7"/>
      <c r="P14" s="6">
        <v>12</v>
      </c>
      <c r="Q14" s="184" t="s">
        <v>644</v>
      </c>
      <c r="R14" s="228" t="s">
        <v>644</v>
      </c>
      <c r="S14" s="228" t="s">
        <v>644</v>
      </c>
    </row>
    <row r="15" spans="1:19" s="3" customFormat="1" ht="48" customHeight="1" x14ac:dyDescent="0.3">
      <c r="A15" s="4" t="s">
        <v>159</v>
      </c>
      <c r="B15" s="5" t="s">
        <v>160</v>
      </c>
      <c r="C15" s="224" t="s">
        <v>161</v>
      </c>
      <c r="D15" s="5" t="s">
        <v>174</v>
      </c>
      <c r="E15" s="5" t="s">
        <v>175</v>
      </c>
      <c r="G15" s="7"/>
      <c r="H15" s="7"/>
      <c r="I15" s="508" t="s">
        <v>194</v>
      </c>
      <c r="J15" s="509"/>
      <c r="K15" s="509"/>
      <c r="L15" s="509"/>
      <c r="M15" s="510"/>
      <c r="P15" s="6">
        <v>13</v>
      </c>
      <c r="Q15" s="184" t="s">
        <v>644</v>
      </c>
      <c r="R15" s="228" t="s">
        <v>644</v>
      </c>
      <c r="S15" s="228" t="s">
        <v>644</v>
      </c>
    </row>
    <row r="16" spans="1:19" s="3" customFormat="1" ht="33.75" customHeight="1" x14ac:dyDescent="0.3">
      <c r="A16" s="6">
        <v>1</v>
      </c>
      <c r="B16" s="197" t="s">
        <v>644</v>
      </c>
      <c r="C16" s="228" t="s">
        <v>644</v>
      </c>
      <c r="D16" s="228" t="s">
        <v>644</v>
      </c>
      <c r="E16" s="14" t="s">
        <v>644</v>
      </c>
      <c r="G16" s="7"/>
      <c r="H16" s="7"/>
      <c r="I16" s="511" t="s">
        <v>176</v>
      </c>
      <c r="J16" s="512"/>
      <c r="K16" s="513"/>
      <c r="L16" s="514" t="s">
        <v>163</v>
      </c>
      <c r="M16" s="515"/>
    </row>
    <row r="17" spans="1:15" s="3" customFormat="1" ht="14.4" x14ac:dyDescent="0.3">
      <c r="A17" s="6">
        <v>2</v>
      </c>
      <c r="B17" s="197" t="s">
        <v>644</v>
      </c>
      <c r="C17" s="228" t="s">
        <v>644</v>
      </c>
      <c r="D17" s="228" t="s">
        <v>644</v>
      </c>
      <c r="E17" s="14" t="s">
        <v>644</v>
      </c>
      <c r="G17" s="7"/>
      <c r="H17" s="7"/>
      <c r="I17" s="516" t="s">
        <v>165</v>
      </c>
      <c r="J17" s="517"/>
      <c r="K17" s="518"/>
      <c r="L17" s="519" t="s">
        <v>166</v>
      </c>
      <c r="M17" s="520"/>
    </row>
    <row r="18" spans="1:15" s="3" customFormat="1" ht="14.4" x14ac:dyDescent="0.3">
      <c r="A18" s="6">
        <v>3</v>
      </c>
      <c r="B18" s="197" t="s">
        <v>644</v>
      </c>
      <c r="C18" s="228" t="s">
        <v>644</v>
      </c>
      <c r="D18" s="228" t="s">
        <v>644</v>
      </c>
      <c r="E18" s="14" t="s">
        <v>644</v>
      </c>
      <c r="I18" s="494" t="s">
        <v>167</v>
      </c>
      <c r="J18" s="495"/>
      <c r="K18" s="495"/>
      <c r="L18" s="495" t="s">
        <v>168</v>
      </c>
      <c r="M18" s="496"/>
    </row>
    <row r="19" spans="1:15" s="3" customFormat="1" ht="14.4" x14ac:dyDescent="0.3">
      <c r="A19" s="6">
        <v>4</v>
      </c>
      <c r="B19" s="197" t="s">
        <v>644</v>
      </c>
      <c r="C19" s="228" t="s">
        <v>644</v>
      </c>
      <c r="D19" s="228" t="s">
        <v>644</v>
      </c>
      <c r="E19" s="14" t="s">
        <v>644</v>
      </c>
      <c r="G19" s="7"/>
      <c r="I19" s="494" t="s">
        <v>171</v>
      </c>
      <c r="J19" s="495"/>
      <c r="K19" s="495"/>
      <c r="L19" s="495" t="s">
        <v>172</v>
      </c>
      <c r="M19" s="496"/>
      <c r="N19" s="7"/>
      <c r="O19" s="7"/>
    </row>
    <row r="20" spans="1:15" s="3" customFormat="1" ht="14.4" x14ac:dyDescent="0.3">
      <c r="A20" s="6">
        <v>5</v>
      </c>
      <c r="B20" s="197" t="s">
        <v>644</v>
      </c>
      <c r="C20" s="228" t="s">
        <v>644</v>
      </c>
      <c r="D20" s="228" t="s">
        <v>644</v>
      </c>
      <c r="E20" s="14" t="s">
        <v>644</v>
      </c>
      <c r="G20" s="7"/>
      <c r="I20" s="494" t="s">
        <v>169</v>
      </c>
      <c r="J20" s="495"/>
      <c r="K20" s="495"/>
      <c r="L20" s="495" t="s">
        <v>170</v>
      </c>
      <c r="M20" s="496"/>
      <c r="N20" s="7"/>
      <c r="O20" s="7"/>
    </row>
    <row r="21" spans="1:15" s="3" customFormat="1" ht="15" thickBot="1" x14ac:dyDescent="0.35">
      <c r="A21" s="6">
        <v>6</v>
      </c>
      <c r="B21" s="197" t="s">
        <v>644</v>
      </c>
      <c r="C21" s="228" t="s">
        <v>644</v>
      </c>
      <c r="D21" s="228" t="s">
        <v>644</v>
      </c>
      <c r="E21" s="14" t="s">
        <v>644</v>
      </c>
      <c r="G21" s="7"/>
      <c r="I21" s="491" t="s">
        <v>177</v>
      </c>
      <c r="J21" s="492"/>
      <c r="K21" s="492"/>
      <c r="L21" s="492" t="s">
        <v>178</v>
      </c>
      <c r="M21" s="493"/>
      <c r="N21" s="7"/>
      <c r="O21" s="7"/>
    </row>
    <row r="22" spans="1:15" s="3" customFormat="1" ht="12.75" customHeight="1" x14ac:dyDescent="0.3">
      <c r="A22" s="6">
        <v>7</v>
      </c>
      <c r="B22" s="197" t="s">
        <v>644</v>
      </c>
      <c r="C22" s="228" t="s">
        <v>644</v>
      </c>
      <c r="D22" s="228" t="s">
        <v>644</v>
      </c>
      <c r="E22" s="14" t="s">
        <v>644</v>
      </c>
      <c r="G22" s="7"/>
      <c r="J22" s="7"/>
      <c r="K22" s="7"/>
      <c r="N22" s="7"/>
      <c r="O22" s="7"/>
    </row>
    <row r="23" spans="1:15" s="3" customFormat="1" ht="12.75" customHeight="1" x14ac:dyDescent="0.3">
      <c r="A23" s="6">
        <v>8</v>
      </c>
      <c r="B23" s="197" t="s">
        <v>644</v>
      </c>
      <c r="C23" s="228" t="s">
        <v>644</v>
      </c>
      <c r="D23" s="228" t="s">
        <v>644</v>
      </c>
      <c r="E23" s="14" t="s">
        <v>644</v>
      </c>
      <c r="G23" s="7"/>
      <c r="K23" s="7"/>
      <c r="N23" s="7"/>
      <c r="O23" s="7"/>
    </row>
    <row r="24" spans="1:15" s="3" customFormat="1" ht="12.75" customHeight="1" x14ac:dyDescent="0.3">
      <c r="A24" s="6">
        <v>9</v>
      </c>
      <c r="B24" s="197" t="s">
        <v>644</v>
      </c>
      <c r="C24" s="228" t="s">
        <v>644</v>
      </c>
      <c r="D24" s="228" t="s">
        <v>644</v>
      </c>
      <c r="E24" s="14" t="s">
        <v>644</v>
      </c>
      <c r="G24" s="7"/>
      <c r="K24" s="7"/>
      <c r="N24" s="7"/>
      <c r="O24" s="7"/>
    </row>
    <row r="25" spans="1:15" s="3" customFormat="1" ht="25.5" customHeight="1" x14ac:dyDescent="0.3">
      <c r="A25" s="6">
        <v>10</v>
      </c>
      <c r="B25" s="197" t="s">
        <v>644</v>
      </c>
      <c r="C25" s="228" t="s">
        <v>644</v>
      </c>
      <c r="D25" s="228" t="s">
        <v>644</v>
      </c>
      <c r="E25" s="14" t="s">
        <v>644</v>
      </c>
      <c r="G25" s="7"/>
      <c r="K25" s="7"/>
      <c r="N25" s="7"/>
      <c r="O25" s="7"/>
    </row>
    <row r="26" spans="1:15" s="3" customFormat="1" ht="106.5" customHeight="1" x14ac:dyDescent="0.3">
      <c r="A26" s="7"/>
      <c r="D26" s="7"/>
      <c r="G26" s="7"/>
      <c r="K26" s="7"/>
      <c r="N26" s="7"/>
      <c r="O26" s="7"/>
    </row>
    <row r="27" spans="1:15" s="3" customFormat="1" ht="13.2" x14ac:dyDescent="0.3">
      <c r="A27" s="7"/>
      <c r="B27" s="8" t="s">
        <v>179</v>
      </c>
      <c r="C27" s="9"/>
      <c r="D27" s="7"/>
      <c r="G27" s="7"/>
      <c r="K27" s="7"/>
      <c r="N27" s="7"/>
      <c r="O27" s="7"/>
    </row>
    <row r="28" spans="1:15" s="3" customFormat="1" ht="13.2" hidden="1" x14ac:dyDescent="0.3">
      <c r="A28" s="7"/>
      <c r="D28" s="7"/>
      <c r="E28" s="10" t="s">
        <v>175</v>
      </c>
      <c r="G28" s="7"/>
      <c r="K28" s="7"/>
      <c r="N28" s="7"/>
      <c r="O28" s="7"/>
    </row>
    <row r="29" spans="1:15" s="3" customFormat="1" ht="13.2" hidden="1" x14ac:dyDescent="0.3">
      <c r="A29" s="7"/>
      <c r="D29" s="7"/>
      <c r="E29" s="11" t="s">
        <v>180</v>
      </c>
      <c r="G29" s="7"/>
      <c r="K29" s="7"/>
      <c r="N29" s="7"/>
      <c r="O29" s="7"/>
    </row>
    <row r="30" spans="1:15" s="3" customFormat="1" ht="26.4" hidden="1" x14ac:dyDescent="0.3">
      <c r="A30" s="7"/>
      <c r="D30" s="7"/>
      <c r="E30" s="11" t="s">
        <v>181</v>
      </c>
      <c r="G30" s="7"/>
      <c r="K30" s="7"/>
      <c r="N30" s="7"/>
      <c r="O30" s="7"/>
    </row>
    <row r="31" spans="1:15" s="3" customFormat="1" ht="26.4" hidden="1" x14ac:dyDescent="0.3">
      <c r="A31" s="7"/>
      <c r="D31" s="7"/>
      <c r="E31" s="11" t="s">
        <v>182</v>
      </c>
      <c r="G31" s="7"/>
      <c r="K31" s="7"/>
      <c r="N31" s="7"/>
      <c r="O31" s="7"/>
    </row>
    <row r="32" spans="1:15" hidden="1" x14ac:dyDescent="0.25">
      <c r="E32" s="13" t="s">
        <v>644</v>
      </c>
    </row>
    <row r="34" spans="1:3" s="3" customFormat="1" x14ac:dyDescent="0.3">
      <c r="A34" s="194" t="s">
        <v>159</v>
      </c>
      <c r="B34" s="195" t="s">
        <v>368</v>
      </c>
      <c r="C34" s="195" t="s">
        <v>369</v>
      </c>
    </row>
    <row r="35" spans="1:3" s="3" customFormat="1" x14ac:dyDescent="0.3">
      <c r="A35" s="196">
        <f>A3</f>
        <v>1</v>
      </c>
      <c r="B35" s="3" t="s">
        <v>370</v>
      </c>
      <c r="C35" s="199" t="str">
        <f>B3</f>
        <v>NA</v>
      </c>
    </row>
    <row r="36" spans="1:3" s="3" customFormat="1" x14ac:dyDescent="0.3">
      <c r="A36" s="196">
        <f t="shared" ref="A36:A44" si="0">A4</f>
        <v>2</v>
      </c>
      <c r="B36" s="3" t="s">
        <v>370</v>
      </c>
      <c r="C36" s="199" t="str">
        <f t="shared" ref="C36:C44" si="1">B4</f>
        <v>NA</v>
      </c>
    </row>
    <row r="37" spans="1:3" s="3" customFormat="1" x14ac:dyDescent="0.3">
      <c r="A37" s="196">
        <f t="shared" si="0"/>
        <v>3</v>
      </c>
      <c r="B37" s="3" t="s">
        <v>370</v>
      </c>
      <c r="C37" s="199" t="str">
        <f t="shared" si="1"/>
        <v>NA</v>
      </c>
    </row>
    <row r="38" spans="1:3" s="3" customFormat="1" x14ac:dyDescent="0.3">
      <c r="A38" s="196">
        <f t="shared" si="0"/>
        <v>4</v>
      </c>
      <c r="B38" s="3" t="s">
        <v>370</v>
      </c>
      <c r="C38" s="199" t="str">
        <f t="shared" si="1"/>
        <v>NA</v>
      </c>
    </row>
    <row r="39" spans="1:3" s="3" customFormat="1" x14ac:dyDescent="0.3">
      <c r="A39" s="196">
        <f t="shared" si="0"/>
        <v>5</v>
      </c>
      <c r="B39" s="3" t="s">
        <v>370</v>
      </c>
      <c r="C39" s="199" t="str">
        <f t="shared" si="1"/>
        <v>NA</v>
      </c>
    </row>
    <row r="40" spans="1:3" s="3" customFormat="1" x14ac:dyDescent="0.3">
      <c r="A40" s="196">
        <f t="shared" si="0"/>
        <v>6</v>
      </c>
      <c r="B40" s="3" t="s">
        <v>370</v>
      </c>
      <c r="C40" s="199" t="str">
        <f t="shared" si="1"/>
        <v>NA</v>
      </c>
    </row>
    <row r="41" spans="1:3" s="3" customFormat="1" x14ac:dyDescent="0.3">
      <c r="A41" s="196">
        <f t="shared" si="0"/>
        <v>7</v>
      </c>
      <c r="B41" s="3" t="s">
        <v>370</v>
      </c>
      <c r="C41" s="199" t="str">
        <f t="shared" si="1"/>
        <v>NA</v>
      </c>
    </row>
    <row r="42" spans="1:3" s="3" customFormat="1" x14ac:dyDescent="0.3">
      <c r="A42" s="196">
        <f t="shared" si="0"/>
        <v>8</v>
      </c>
      <c r="B42" s="3" t="s">
        <v>370</v>
      </c>
      <c r="C42" s="199" t="str">
        <f t="shared" si="1"/>
        <v>NA</v>
      </c>
    </row>
    <row r="43" spans="1:3" s="3" customFormat="1" x14ac:dyDescent="0.3">
      <c r="A43" s="196">
        <f t="shared" si="0"/>
        <v>9</v>
      </c>
      <c r="B43" s="3" t="s">
        <v>370</v>
      </c>
      <c r="C43" s="199" t="str">
        <f t="shared" si="1"/>
        <v>NA</v>
      </c>
    </row>
    <row r="44" spans="1:3" s="3" customFormat="1" x14ac:dyDescent="0.3">
      <c r="A44" s="196">
        <f t="shared" si="0"/>
        <v>10</v>
      </c>
      <c r="B44" s="3" t="s">
        <v>370</v>
      </c>
      <c r="C44" s="199" t="str">
        <f t="shared" si="1"/>
        <v>NA</v>
      </c>
    </row>
    <row r="45" spans="1:3" s="3" customFormat="1" x14ac:dyDescent="0.3">
      <c r="A45" s="196">
        <f>D3</f>
        <v>1</v>
      </c>
      <c r="B45" s="3" t="s">
        <v>371</v>
      </c>
      <c r="C45" s="199" t="str">
        <f>E3</f>
        <v>NA</v>
      </c>
    </row>
    <row r="46" spans="1:3" s="3" customFormat="1" x14ac:dyDescent="0.3">
      <c r="A46" s="196">
        <f t="shared" ref="A46:A53" si="2">D4</f>
        <v>2</v>
      </c>
      <c r="B46" s="3" t="s">
        <v>371</v>
      </c>
      <c r="C46" s="199" t="str">
        <f t="shared" ref="C46:C54" si="3">E4</f>
        <v>NA</v>
      </c>
    </row>
    <row r="47" spans="1:3" s="3" customFormat="1" x14ac:dyDescent="0.3">
      <c r="A47" s="196">
        <f t="shared" si="2"/>
        <v>3</v>
      </c>
      <c r="B47" s="3" t="s">
        <v>371</v>
      </c>
      <c r="C47" s="199" t="str">
        <f t="shared" si="3"/>
        <v>NA</v>
      </c>
    </row>
    <row r="48" spans="1:3" s="3" customFormat="1" x14ac:dyDescent="0.3">
      <c r="A48" s="196">
        <f t="shared" si="2"/>
        <v>4</v>
      </c>
      <c r="B48" s="3" t="s">
        <v>371</v>
      </c>
      <c r="C48" s="199" t="str">
        <f t="shared" si="3"/>
        <v>NA</v>
      </c>
    </row>
    <row r="49" spans="1:3" s="3" customFormat="1" x14ac:dyDescent="0.3">
      <c r="A49" s="196">
        <f t="shared" si="2"/>
        <v>5</v>
      </c>
      <c r="B49" s="3" t="s">
        <v>371</v>
      </c>
      <c r="C49" s="199" t="str">
        <f t="shared" si="3"/>
        <v>NA</v>
      </c>
    </row>
    <row r="50" spans="1:3" s="3" customFormat="1" x14ac:dyDescent="0.3">
      <c r="A50" s="196">
        <f t="shared" si="2"/>
        <v>6</v>
      </c>
      <c r="B50" s="3" t="s">
        <v>371</v>
      </c>
      <c r="C50" s="199" t="str">
        <f t="shared" si="3"/>
        <v>NA</v>
      </c>
    </row>
    <row r="51" spans="1:3" s="3" customFormat="1" x14ac:dyDescent="0.3">
      <c r="A51" s="196">
        <f t="shared" si="2"/>
        <v>7</v>
      </c>
      <c r="B51" s="3" t="s">
        <v>371</v>
      </c>
      <c r="C51" s="199" t="str">
        <f t="shared" si="3"/>
        <v>NA</v>
      </c>
    </row>
    <row r="52" spans="1:3" s="3" customFormat="1" x14ac:dyDescent="0.3">
      <c r="A52" s="196">
        <f t="shared" si="2"/>
        <v>8</v>
      </c>
      <c r="B52" s="3" t="s">
        <v>371</v>
      </c>
      <c r="C52" s="199" t="str">
        <f t="shared" si="3"/>
        <v>NA</v>
      </c>
    </row>
    <row r="53" spans="1:3" s="3" customFormat="1" x14ac:dyDescent="0.3">
      <c r="A53" s="196">
        <f t="shared" si="2"/>
        <v>9</v>
      </c>
      <c r="B53" s="3" t="s">
        <v>371</v>
      </c>
      <c r="C53" s="199" t="str">
        <f t="shared" si="3"/>
        <v>NA</v>
      </c>
    </row>
    <row r="54" spans="1:3" s="3" customFormat="1" x14ac:dyDescent="0.3">
      <c r="A54" s="196">
        <f>D12</f>
        <v>10</v>
      </c>
      <c r="B54" s="3" t="s">
        <v>371</v>
      </c>
      <c r="C54" s="199" t="str">
        <f t="shared" si="3"/>
        <v>NA</v>
      </c>
    </row>
    <row r="55" spans="1:3" s="3" customFormat="1" x14ac:dyDescent="0.3">
      <c r="A55" s="196">
        <f>A16</f>
        <v>1</v>
      </c>
      <c r="B55" s="3" t="s">
        <v>372</v>
      </c>
      <c r="C55" s="199" t="str">
        <f>B16</f>
        <v>NA</v>
      </c>
    </row>
    <row r="56" spans="1:3" s="3" customFormat="1" x14ac:dyDescent="0.3">
      <c r="A56" s="196">
        <f t="shared" ref="A56:A64" si="4">A17</f>
        <v>2</v>
      </c>
      <c r="B56" s="3" t="s">
        <v>372</v>
      </c>
      <c r="C56" s="199" t="str">
        <f t="shared" ref="C56:C64" si="5">B17</f>
        <v>NA</v>
      </c>
    </row>
    <row r="57" spans="1:3" s="3" customFormat="1" x14ac:dyDescent="0.3">
      <c r="A57" s="196">
        <f t="shared" si="4"/>
        <v>3</v>
      </c>
      <c r="B57" s="3" t="s">
        <v>372</v>
      </c>
      <c r="C57" s="199" t="str">
        <f t="shared" si="5"/>
        <v>NA</v>
      </c>
    </row>
    <row r="58" spans="1:3" s="3" customFormat="1" x14ac:dyDescent="0.3">
      <c r="A58" s="196">
        <f t="shared" si="4"/>
        <v>4</v>
      </c>
      <c r="B58" s="3" t="s">
        <v>372</v>
      </c>
      <c r="C58" s="199" t="str">
        <f t="shared" si="5"/>
        <v>NA</v>
      </c>
    </row>
    <row r="59" spans="1:3" s="3" customFormat="1" x14ac:dyDescent="0.3">
      <c r="A59" s="196">
        <f t="shared" si="4"/>
        <v>5</v>
      </c>
      <c r="B59" s="3" t="s">
        <v>372</v>
      </c>
      <c r="C59" s="199" t="str">
        <f t="shared" si="5"/>
        <v>NA</v>
      </c>
    </row>
    <row r="60" spans="1:3" s="3" customFormat="1" x14ac:dyDescent="0.3">
      <c r="A60" s="196">
        <f t="shared" si="4"/>
        <v>6</v>
      </c>
      <c r="B60" s="3" t="s">
        <v>372</v>
      </c>
      <c r="C60" s="199" t="str">
        <f t="shared" si="5"/>
        <v>NA</v>
      </c>
    </row>
    <row r="61" spans="1:3" s="3" customFormat="1" x14ac:dyDescent="0.3">
      <c r="A61" s="196">
        <f t="shared" si="4"/>
        <v>7</v>
      </c>
      <c r="B61" s="3" t="s">
        <v>372</v>
      </c>
      <c r="C61" s="199" t="str">
        <f t="shared" si="5"/>
        <v>NA</v>
      </c>
    </row>
    <row r="62" spans="1:3" s="3" customFormat="1" x14ac:dyDescent="0.3">
      <c r="A62" s="196">
        <f t="shared" si="4"/>
        <v>8</v>
      </c>
      <c r="B62" s="3" t="s">
        <v>372</v>
      </c>
      <c r="C62" s="199" t="str">
        <f t="shared" si="5"/>
        <v>NA</v>
      </c>
    </row>
    <row r="63" spans="1:3" s="3" customFormat="1" x14ac:dyDescent="0.3">
      <c r="A63" s="196">
        <f t="shared" si="4"/>
        <v>9</v>
      </c>
      <c r="B63" s="3" t="s">
        <v>372</v>
      </c>
      <c r="C63" s="199" t="str">
        <f t="shared" si="5"/>
        <v>NA</v>
      </c>
    </row>
    <row r="64" spans="1:3" s="3" customFormat="1" x14ac:dyDescent="0.3">
      <c r="A64" s="196">
        <f t="shared" si="4"/>
        <v>10</v>
      </c>
      <c r="B64" s="3" t="s">
        <v>372</v>
      </c>
      <c r="C64" s="199" t="str">
        <f t="shared" si="5"/>
        <v>NA</v>
      </c>
    </row>
    <row r="65" spans="1:3" s="3" customFormat="1" x14ac:dyDescent="0.3">
      <c r="A65" s="196">
        <f t="shared" ref="A65:A74" si="6">P3</f>
        <v>1</v>
      </c>
      <c r="B65" s="3" t="s">
        <v>373</v>
      </c>
      <c r="C65" s="199" t="str">
        <f t="shared" ref="C65:C74" si="7">Q3</f>
        <v>NA</v>
      </c>
    </row>
    <row r="66" spans="1:3" s="3" customFormat="1" x14ac:dyDescent="0.3">
      <c r="A66" s="196">
        <f t="shared" si="6"/>
        <v>2</v>
      </c>
      <c r="B66" s="3" t="s">
        <v>373</v>
      </c>
      <c r="C66" s="199" t="str">
        <f t="shared" si="7"/>
        <v>NA</v>
      </c>
    </row>
    <row r="67" spans="1:3" s="3" customFormat="1" x14ac:dyDescent="0.3">
      <c r="A67" s="196">
        <f t="shared" si="6"/>
        <v>3</v>
      </c>
      <c r="B67" s="3" t="s">
        <v>373</v>
      </c>
      <c r="C67" s="199" t="str">
        <f t="shared" si="7"/>
        <v>NA</v>
      </c>
    </row>
    <row r="68" spans="1:3" s="3" customFormat="1" x14ac:dyDescent="0.3">
      <c r="A68" s="196">
        <f t="shared" si="6"/>
        <v>4</v>
      </c>
      <c r="B68" s="3" t="s">
        <v>373</v>
      </c>
      <c r="C68" s="199" t="str">
        <f t="shared" si="7"/>
        <v>NA</v>
      </c>
    </row>
    <row r="69" spans="1:3" s="3" customFormat="1" x14ac:dyDescent="0.3">
      <c r="A69" s="196">
        <f t="shared" si="6"/>
        <v>5</v>
      </c>
      <c r="B69" s="3" t="s">
        <v>373</v>
      </c>
      <c r="C69" s="199" t="str">
        <f t="shared" si="7"/>
        <v>NA</v>
      </c>
    </row>
    <row r="70" spans="1:3" s="3" customFormat="1" x14ac:dyDescent="0.3">
      <c r="A70" s="196">
        <f t="shared" si="6"/>
        <v>6</v>
      </c>
      <c r="B70" s="3" t="s">
        <v>373</v>
      </c>
      <c r="C70" s="199" t="str">
        <f t="shared" si="7"/>
        <v>NA</v>
      </c>
    </row>
    <row r="71" spans="1:3" s="3" customFormat="1" x14ac:dyDescent="0.3">
      <c r="A71" s="196">
        <f t="shared" si="6"/>
        <v>7</v>
      </c>
      <c r="B71" s="3" t="s">
        <v>373</v>
      </c>
      <c r="C71" s="199" t="str">
        <f t="shared" si="7"/>
        <v>NA</v>
      </c>
    </row>
    <row r="72" spans="1:3" s="3" customFormat="1" x14ac:dyDescent="0.3">
      <c r="A72" s="196">
        <f t="shared" si="6"/>
        <v>8</v>
      </c>
      <c r="B72" s="3" t="s">
        <v>373</v>
      </c>
      <c r="C72" s="199" t="str">
        <f t="shared" si="7"/>
        <v>NA</v>
      </c>
    </row>
    <row r="73" spans="1:3" s="3" customFormat="1" x14ac:dyDescent="0.3">
      <c r="A73" s="196">
        <f t="shared" si="6"/>
        <v>9</v>
      </c>
      <c r="B73" s="3" t="s">
        <v>373</v>
      </c>
      <c r="C73" s="199" t="str">
        <f t="shared" si="7"/>
        <v>NA</v>
      </c>
    </row>
    <row r="74" spans="1:3" s="3" customFormat="1" x14ac:dyDescent="0.3">
      <c r="A74" s="196">
        <f t="shared" si="6"/>
        <v>10</v>
      </c>
      <c r="B74" s="3" t="s">
        <v>373</v>
      </c>
      <c r="C74" s="199" t="str">
        <f t="shared" si="7"/>
        <v>NA</v>
      </c>
    </row>
    <row r="75" spans="1:3" s="3" customFormat="1" x14ac:dyDescent="0.3">
      <c r="A75" s="196">
        <f t="shared" ref="A75:A76" si="8">P13</f>
        <v>11</v>
      </c>
      <c r="B75" s="3" t="s">
        <v>373</v>
      </c>
      <c r="C75" s="199" t="str">
        <f t="shared" ref="C75:C77" si="9">Q13</f>
        <v>NA</v>
      </c>
    </row>
    <row r="76" spans="1:3" s="3" customFormat="1" x14ac:dyDescent="0.3">
      <c r="A76" s="196">
        <f t="shared" si="8"/>
        <v>12</v>
      </c>
      <c r="B76" s="3" t="s">
        <v>373</v>
      </c>
      <c r="C76" s="199" t="str">
        <f t="shared" si="9"/>
        <v>NA</v>
      </c>
    </row>
    <row r="77" spans="1:3" s="3" customFormat="1" x14ac:dyDescent="0.3">
      <c r="A77" s="196">
        <f>P15</f>
        <v>13</v>
      </c>
      <c r="B77" s="3" t="s">
        <v>373</v>
      </c>
      <c r="C77" s="199" t="str">
        <f t="shared" si="9"/>
        <v>NA</v>
      </c>
    </row>
  </sheetData>
  <mergeCells count="21">
    <mergeCell ref="I19:K19"/>
    <mergeCell ref="L19:M19"/>
    <mergeCell ref="I20:K20"/>
    <mergeCell ref="L20:M20"/>
    <mergeCell ref="P1:S1"/>
    <mergeCell ref="I21:K21"/>
    <mergeCell ref="L21:M21"/>
    <mergeCell ref="I18:K18"/>
    <mergeCell ref="L18:M18"/>
    <mergeCell ref="A1:C1"/>
    <mergeCell ref="D1:F1"/>
    <mergeCell ref="G1:I1"/>
    <mergeCell ref="J1:L1"/>
    <mergeCell ref="M1:O1"/>
    <mergeCell ref="A14:E14"/>
    <mergeCell ref="I15:M15"/>
    <mergeCell ref="I16:K16"/>
    <mergeCell ref="L16:M16"/>
    <mergeCell ref="I17:K17"/>
    <mergeCell ref="L17:M17"/>
    <mergeCell ref="F14:G14"/>
  </mergeCells>
  <conditionalFormatting sqref="C35:C77">
    <cfRule type="cellIs" dxfId="1" priority="1" operator="equal">
      <formula>0</formula>
    </cfRule>
    <cfRule type="duplicateValues" dxfId="0" priority="2"/>
  </conditionalFormatting>
  <dataValidations count="1">
    <dataValidation type="list" allowBlank="1" showInputMessage="1" showErrorMessage="1" sqref="E16:E25" xr:uid="{951933E1-A6D0-4F94-8A54-4B9BAB6B4976}">
      <formula1>$E$29:$E$32</formula1>
    </dataValidation>
  </dataValidations>
  <pageMargins left="0.25" right="0.25" top="0.75" bottom="0.75" header="0.3" footer="0.3"/>
  <pageSetup scale="41" fitToHeight="0" orientation="portrait" r:id="rId1"/>
  <headerFooter alignWithMargins="0">
    <oddFooter>&amp;LPage &amp;P of &amp;N_x000D_&amp;1#&amp;"Calibri"&amp;10&amp;K000000 Confidential - Internal Distribution&amp;CConfidential - Internal Distribution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2132F-7499-48F9-A82B-A2920824AE24}">
  <dimension ref="A1:I74"/>
  <sheetViews>
    <sheetView showGridLines="0" workbookViewId="0">
      <selection activeCell="A4" sqref="A4:XFD4"/>
    </sheetView>
  </sheetViews>
  <sheetFormatPr defaultColWidth="8.88671875" defaultRowHeight="13.8" x14ac:dyDescent="0.3"/>
  <cols>
    <col min="1" max="2" width="6.88671875" style="40" customWidth="1"/>
    <col min="3" max="3" width="30.109375" style="40" bestFit="1" customWidth="1"/>
    <col min="4" max="4" width="144.109375" style="40" bestFit="1" customWidth="1"/>
    <col min="5" max="5" width="32.109375" style="40" customWidth="1"/>
    <col min="6" max="6" width="25" style="40" customWidth="1"/>
    <col min="7" max="7" width="30.88671875" style="40" customWidth="1"/>
    <col min="8" max="8" width="50.5546875" style="40" customWidth="1"/>
    <col min="9" max="9" width="5.44140625" style="40" customWidth="1"/>
    <col min="10" max="16384" width="8.88671875" style="40"/>
  </cols>
  <sheetData>
    <row r="1" spans="1:9" ht="89.1" customHeight="1" x14ac:dyDescent="0.3">
      <c r="A1" s="314"/>
      <c r="B1" s="314"/>
      <c r="C1" s="314"/>
      <c r="D1" s="314"/>
      <c r="E1" s="314"/>
      <c r="F1" s="314"/>
      <c r="G1" s="314"/>
      <c r="H1" s="314"/>
    </row>
    <row r="2" spans="1:9" s="41" customFormat="1" ht="39" customHeight="1" x14ac:dyDescent="0.3">
      <c r="A2" s="315" t="s">
        <v>473</v>
      </c>
      <c r="B2" s="315"/>
      <c r="C2" s="315"/>
      <c r="D2" s="315"/>
      <c r="E2" s="315"/>
      <c r="F2" s="315"/>
      <c r="G2" s="315"/>
      <c r="H2" s="315"/>
    </row>
    <row r="3" spans="1:9" s="46" customFormat="1" ht="21.75" customHeight="1" x14ac:dyDescent="0.3">
      <c r="A3" s="316" t="s">
        <v>13</v>
      </c>
      <c r="B3" s="316"/>
      <c r="C3" s="42">
        <f>'MORA Introduction'!A27</f>
        <v>0</v>
      </c>
      <c r="D3" s="43"/>
      <c r="E3" s="43"/>
      <c r="F3" s="44"/>
      <c r="G3" s="45"/>
      <c r="H3" s="45"/>
    </row>
    <row r="4" spans="1:9" ht="33" customHeight="1" x14ac:dyDescent="0.3">
      <c r="A4" s="207"/>
      <c r="B4" s="207" t="s">
        <v>14</v>
      </c>
      <c r="C4" s="205" t="s">
        <v>15</v>
      </c>
      <c r="D4" s="205" t="s">
        <v>16</v>
      </c>
      <c r="E4" s="47" t="s">
        <v>129</v>
      </c>
      <c r="F4" s="205" t="s">
        <v>17</v>
      </c>
      <c r="G4" s="47" t="s">
        <v>18</v>
      </c>
      <c r="H4" s="47" t="s">
        <v>12</v>
      </c>
    </row>
    <row r="5" spans="1:9" ht="46.5" customHeight="1" x14ac:dyDescent="0.3">
      <c r="A5" s="317" t="s">
        <v>317</v>
      </c>
      <c r="B5" s="208">
        <v>1001</v>
      </c>
      <c r="C5" s="48" t="s">
        <v>20</v>
      </c>
      <c r="D5" s="49" t="s">
        <v>409</v>
      </c>
      <c r="E5" s="49" t="s">
        <v>508</v>
      </c>
      <c r="F5" s="50" t="s">
        <v>21</v>
      </c>
      <c r="G5" s="29" t="s">
        <v>418</v>
      </c>
      <c r="H5" s="233">
        <v>1</v>
      </c>
      <c r="I5" s="214">
        <v>1</v>
      </c>
    </row>
    <row r="6" spans="1:9" ht="90" customHeight="1" x14ac:dyDescent="0.3">
      <c r="A6" s="317"/>
      <c r="B6" s="51">
        <v>1002</v>
      </c>
      <c r="C6" s="48" t="s">
        <v>22</v>
      </c>
      <c r="D6" s="49" t="s">
        <v>410</v>
      </c>
      <c r="E6" s="49" t="s">
        <v>508</v>
      </c>
      <c r="F6" s="50" t="s">
        <v>21</v>
      </c>
      <c r="G6" s="52" t="s">
        <v>419</v>
      </c>
      <c r="H6" s="233">
        <v>2</v>
      </c>
      <c r="I6" s="214">
        <v>2</v>
      </c>
    </row>
    <row r="7" spans="1:9" ht="61.5" customHeight="1" x14ac:dyDescent="0.3">
      <c r="A7" s="317"/>
      <c r="B7" s="51">
        <v>1003</v>
      </c>
      <c r="C7" s="48" t="s">
        <v>23</v>
      </c>
      <c r="D7" s="49" t="s">
        <v>24</v>
      </c>
      <c r="E7" s="49" t="s">
        <v>508</v>
      </c>
      <c r="F7" s="50" t="s">
        <v>21</v>
      </c>
      <c r="G7" s="29" t="s">
        <v>420</v>
      </c>
      <c r="H7" s="233">
        <v>3</v>
      </c>
      <c r="I7" s="214">
        <v>3</v>
      </c>
    </row>
    <row r="8" spans="1:9" ht="150" customHeight="1" x14ac:dyDescent="0.3">
      <c r="A8" s="317"/>
      <c r="B8" s="51">
        <v>1004</v>
      </c>
      <c r="C8" s="48" t="s">
        <v>25</v>
      </c>
      <c r="D8" s="49" t="s">
        <v>583</v>
      </c>
      <c r="E8" s="49" t="s">
        <v>508</v>
      </c>
      <c r="F8" s="50" t="s">
        <v>21</v>
      </c>
      <c r="G8" s="29" t="s">
        <v>421</v>
      </c>
      <c r="H8" s="233">
        <v>4</v>
      </c>
      <c r="I8" s="214">
        <v>4</v>
      </c>
    </row>
    <row r="9" spans="1:9" ht="87.75" customHeight="1" x14ac:dyDescent="0.3">
      <c r="A9" s="317"/>
      <c r="B9" s="51">
        <v>1005</v>
      </c>
      <c r="C9" s="53" t="s">
        <v>26</v>
      </c>
      <c r="D9" s="49" t="s">
        <v>273</v>
      </c>
      <c r="E9" s="49" t="s">
        <v>508</v>
      </c>
      <c r="F9" s="50" t="s">
        <v>21</v>
      </c>
      <c r="G9" s="29" t="s">
        <v>422</v>
      </c>
      <c r="H9" s="233">
        <v>5</v>
      </c>
      <c r="I9" s="214">
        <v>5</v>
      </c>
    </row>
    <row r="10" spans="1:9" ht="87.75" customHeight="1" x14ac:dyDescent="0.3">
      <c r="A10" s="317"/>
      <c r="B10" s="51">
        <v>1006</v>
      </c>
      <c r="C10" s="53" t="s">
        <v>26</v>
      </c>
      <c r="D10" s="49" t="s">
        <v>274</v>
      </c>
      <c r="E10" s="49" t="s">
        <v>508</v>
      </c>
      <c r="F10" s="50" t="s">
        <v>21</v>
      </c>
      <c r="G10" s="29" t="s">
        <v>423</v>
      </c>
      <c r="H10" s="233">
        <v>6</v>
      </c>
      <c r="I10" s="214">
        <v>6</v>
      </c>
    </row>
    <row r="11" spans="1:9" ht="87.75" customHeight="1" x14ac:dyDescent="0.3">
      <c r="A11" s="317"/>
      <c r="B11" s="51">
        <v>1007</v>
      </c>
      <c r="C11" s="53" t="s">
        <v>26</v>
      </c>
      <c r="D11" s="49" t="s">
        <v>275</v>
      </c>
      <c r="E11" s="49" t="s">
        <v>508</v>
      </c>
      <c r="F11" s="50" t="s">
        <v>21</v>
      </c>
      <c r="G11" s="29" t="s">
        <v>424</v>
      </c>
      <c r="H11" s="233">
        <v>7</v>
      </c>
      <c r="I11" s="214">
        <v>7</v>
      </c>
    </row>
    <row r="12" spans="1:9" ht="87.75" customHeight="1" x14ac:dyDescent="0.3">
      <c r="A12" s="317"/>
      <c r="B12" s="51">
        <v>1101</v>
      </c>
      <c r="C12" s="48" t="s">
        <v>27</v>
      </c>
      <c r="D12" s="49" t="s">
        <v>28</v>
      </c>
      <c r="E12" s="49" t="s">
        <v>509</v>
      </c>
      <c r="F12" s="50" t="s">
        <v>29</v>
      </c>
      <c r="G12" s="29" t="s">
        <v>425</v>
      </c>
      <c r="H12" s="233">
        <v>8</v>
      </c>
      <c r="I12" s="214">
        <v>8</v>
      </c>
    </row>
    <row r="13" spans="1:9" ht="87.75" customHeight="1" x14ac:dyDescent="0.3">
      <c r="A13" s="317"/>
      <c r="B13" s="51">
        <v>1102</v>
      </c>
      <c r="C13" s="48" t="s">
        <v>30</v>
      </c>
      <c r="D13" s="49" t="s">
        <v>31</v>
      </c>
      <c r="E13" s="49" t="s">
        <v>510</v>
      </c>
      <c r="F13" s="50" t="s">
        <v>29</v>
      </c>
      <c r="G13" s="29" t="s">
        <v>426</v>
      </c>
      <c r="H13" s="233">
        <v>9</v>
      </c>
      <c r="I13" s="214">
        <v>9</v>
      </c>
    </row>
    <row r="14" spans="1:9" ht="87.75" customHeight="1" x14ac:dyDescent="0.3">
      <c r="A14" s="317"/>
      <c r="B14" s="51">
        <v>1103</v>
      </c>
      <c r="C14" s="48" t="s">
        <v>32</v>
      </c>
      <c r="D14" s="49" t="s">
        <v>33</v>
      </c>
      <c r="E14" s="49" t="s">
        <v>510</v>
      </c>
      <c r="F14" s="50" t="s">
        <v>29</v>
      </c>
      <c r="G14" s="29" t="s">
        <v>427</v>
      </c>
      <c r="H14" s="233">
        <v>10</v>
      </c>
      <c r="I14" s="214">
        <v>10</v>
      </c>
    </row>
    <row r="15" spans="1:9" ht="87.75" customHeight="1" x14ac:dyDescent="0.3">
      <c r="A15" s="317"/>
      <c r="B15" s="51">
        <v>1104</v>
      </c>
      <c r="C15" s="48" t="s">
        <v>34</v>
      </c>
      <c r="D15" s="49" t="s">
        <v>35</v>
      </c>
      <c r="E15" s="49" t="s">
        <v>510</v>
      </c>
      <c r="F15" s="50" t="s">
        <v>29</v>
      </c>
      <c r="G15" s="29" t="s">
        <v>428</v>
      </c>
      <c r="H15" s="233">
        <v>11</v>
      </c>
      <c r="I15" s="214">
        <v>11</v>
      </c>
    </row>
    <row r="16" spans="1:9" ht="87.75" customHeight="1" x14ac:dyDescent="0.3">
      <c r="A16" s="317"/>
      <c r="B16" s="51">
        <v>1105</v>
      </c>
      <c r="C16" s="48" t="s">
        <v>36</v>
      </c>
      <c r="D16" s="49" t="s">
        <v>37</v>
      </c>
      <c r="E16" s="49" t="s">
        <v>510</v>
      </c>
      <c r="F16" s="50" t="s">
        <v>29</v>
      </c>
      <c r="G16" s="29" t="s">
        <v>429</v>
      </c>
      <c r="H16" s="233">
        <v>12</v>
      </c>
      <c r="I16" s="214">
        <v>12</v>
      </c>
    </row>
    <row r="17" spans="1:9" ht="87.75" customHeight="1" x14ac:dyDescent="0.3">
      <c r="A17" s="317"/>
      <c r="B17" s="51">
        <v>1106</v>
      </c>
      <c r="C17" s="48" t="s">
        <v>38</v>
      </c>
      <c r="D17" s="49" t="s">
        <v>39</v>
      </c>
      <c r="E17" s="49" t="s">
        <v>510</v>
      </c>
      <c r="F17" s="50" t="s">
        <v>29</v>
      </c>
      <c r="G17" s="29" t="s">
        <v>430</v>
      </c>
      <c r="H17" s="233">
        <v>13</v>
      </c>
      <c r="I17" s="214">
        <v>13</v>
      </c>
    </row>
    <row r="18" spans="1:9" ht="87.75" customHeight="1" x14ac:dyDescent="0.3">
      <c r="A18" s="317"/>
      <c r="B18" s="51">
        <v>1107</v>
      </c>
      <c r="C18" s="48" t="s">
        <v>40</v>
      </c>
      <c r="D18" s="49" t="s">
        <v>41</v>
      </c>
      <c r="E18" s="49" t="s">
        <v>510</v>
      </c>
      <c r="F18" s="50" t="s">
        <v>29</v>
      </c>
      <c r="G18" s="29" t="s">
        <v>431</v>
      </c>
      <c r="H18" s="233">
        <v>14</v>
      </c>
      <c r="I18" s="214">
        <v>14</v>
      </c>
    </row>
    <row r="19" spans="1:9" ht="201.75" customHeight="1" x14ac:dyDescent="0.3">
      <c r="A19" s="317"/>
      <c r="B19" s="51">
        <v>1108</v>
      </c>
      <c r="C19" s="48" t="s">
        <v>42</v>
      </c>
      <c r="D19" s="49" t="s">
        <v>649</v>
      </c>
      <c r="E19" s="49" t="s">
        <v>511</v>
      </c>
      <c r="F19" s="50" t="s">
        <v>29</v>
      </c>
      <c r="G19" s="29" t="s">
        <v>432</v>
      </c>
      <c r="H19" s="233">
        <v>15</v>
      </c>
      <c r="I19" s="214">
        <v>15</v>
      </c>
    </row>
    <row r="20" spans="1:9" ht="84.75" customHeight="1" x14ac:dyDescent="0.3">
      <c r="A20" s="317"/>
      <c r="B20" s="51">
        <v>1109</v>
      </c>
      <c r="C20" s="48" t="s">
        <v>43</v>
      </c>
      <c r="D20" s="49" t="s">
        <v>309</v>
      </c>
      <c r="E20" s="49" t="s">
        <v>509</v>
      </c>
      <c r="F20" s="50" t="s">
        <v>29</v>
      </c>
      <c r="G20" s="29" t="s">
        <v>433</v>
      </c>
      <c r="H20" s="233">
        <v>16</v>
      </c>
      <c r="I20" s="214">
        <v>16</v>
      </c>
    </row>
    <row r="21" spans="1:9" ht="84.75" customHeight="1" x14ac:dyDescent="0.3">
      <c r="A21" s="317"/>
      <c r="B21" s="51">
        <v>1110</v>
      </c>
      <c r="C21" s="54" t="s">
        <v>44</v>
      </c>
      <c r="D21" s="49" t="s">
        <v>273</v>
      </c>
      <c r="E21" s="49" t="s">
        <v>509</v>
      </c>
      <c r="F21" s="50" t="s">
        <v>29</v>
      </c>
      <c r="G21" s="29" t="s">
        <v>434</v>
      </c>
      <c r="H21" s="233">
        <v>17</v>
      </c>
      <c r="I21" s="214">
        <v>17</v>
      </c>
    </row>
    <row r="22" spans="1:9" ht="84.75" customHeight="1" x14ac:dyDescent="0.3">
      <c r="A22" s="317"/>
      <c r="B22" s="51">
        <v>1111</v>
      </c>
      <c r="C22" s="54" t="s">
        <v>44</v>
      </c>
      <c r="D22" s="49" t="s">
        <v>274</v>
      </c>
      <c r="E22" s="49" t="s">
        <v>509</v>
      </c>
      <c r="F22" s="50" t="s">
        <v>29</v>
      </c>
      <c r="G22" s="29" t="s">
        <v>435</v>
      </c>
      <c r="H22" s="233">
        <v>18</v>
      </c>
      <c r="I22" s="214">
        <v>18</v>
      </c>
    </row>
    <row r="23" spans="1:9" ht="84.75" customHeight="1" x14ac:dyDescent="0.3">
      <c r="A23" s="317"/>
      <c r="B23" s="51">
        <v>1112</v>
      </c>
      <c r="C23" s="54" t="s">
        <v>44</v>
      </c>
      <c r="D23" s="49" t="s">
        <v>276</v>
      </c>
      <c r="E23" s="49" t="s">
        <v>509</v>
      </c>
      <c r="F23" s="50" t="s">
        <v>29</v>
      </c>
      <c r="G23" s="29" t="s">
        <v>436</v>
      </c>
      <c r="H23" s="233">
        <v>19</v>
      </c>
      <c r="I23" s="214">
        <v>19</v>
      </c>
    </row>
    <row r="24" spans="1:9" ht="99.75" customHeight="1" x14ac:dyDescent="0.3">
      <c r="A24" s="317"/>
      <c r="B24" s="51">
        <v>1113</v>
      </c>
      <c r="C24" s="54" t="s">
        <v>44</v>
      </c>
      <c r="D24" s="49" t="s">
        <v>411</v>
      </c>
      <c r="E24" s="49" t="s">
        <v>509</v>
      </c>
      <c r="F24" s="50" t="s">
        <v>29</v>
      </c>
      <c r="G24" s="29" t="s">
        <v>437</v>
      </c>
      <c r="H24" s="233">
        <v>20</v>
      </c>
      <c r="I24" s="214">
        <v>20</v>
      </c>
    </row>
    <row r="25" spans="1:9" ht="129" customHeight="1" x14ac:dyDescent="0.3">
      <c r="A25" s="317"/>
      <c r="B25" s="51">
        <v>1114</v>
      </c>
      <c r="C25" s="55" t="s">
        <v>45</v>
      </c>
      <c r="D25" s="49" t="s">
        <v>662</v>
      </c>
      <c r="E25" s="49" t="s">
        <v>512</v>
      </c>
      <c r="F25" s="50" t="s">
        <v>29</v>
      </c>
      <c r="G25" s="29" t="s">
        <v>438</v>
      </c>
      <c r="H25" s="233">
        <v>21</v>
      </c>
      <c r="I25" s="214">
        <v>21</v>
      </c>
    </row>
    <row r="26" spans="1:9" ht="128.25" customHeight="1" x14ac:dyDescent="0.3">
      <c r="A26" s="317"/>
      <c r="B26" s="51">
        <v>1116</v>
      </c>
      <c r="C26" s="54" t="s">
        <v>46</v>
      </c>
      <c r="D26" s="49" t="s">
        <v>47</v>
      </c>
      <c r="E26" s="49" t="s">
        <v>511</v>
      </c>
      <c r="F26" s="50" t="s">
        <v>29</v>
      </c>
      <c r="G26" s="29" t="s">
        <v>439</v>
      </c>
      <c r="H26" s="233">
        <v>22</v>
      </c>
      <c r="I26" s="214">
        <v>22</v>
      </c>
    </row>
    <row r="27" spans="1:9" ht="84.75" customHeight="1" x14ac:dyDescent="0.3">
      <c r="A27" s="318"/>
      <c r="B27" s="51">
        <v>1117</v>
      </c>
      <c r="C27" s="54" t="s">
        <v>48</v>
      </c>
      <c r="D27" s="49" t="s">
        <v>348</v>
      </c>
      <c r="E27" s="49" t="s">
        <v>511</v>
      </c>
      <c r="F27" s="50" t="s">
        <v>29</v>
      </c>
      <c r="G27" s="29" t="s">
        <v>440</v>
      </c>
      <c r="H27" s="233">
        <v>23</v>
      </c>
      <c r="I27" s="214">
        <v>23</v>
      </c>
    </row>
    <row r="28" spans="1:9" ht="84.75" customHeight="1" x14ac:dyDescent="0.3">
      <c r="A28" s="232"/>
      <c r="B28" s="51">
        <v>1119</v>
      </c>
      <c r="C28" s="54" t="s">
        <v>584</v>
      </c>
      <c r="D28" s="49" t="s">
        <v>599</v>
      </c>
      <c r="E28" s="49" t="s">
        <v>510</v>
      </c>
      <c r="F28" s="50" t="s">
        <v>29</v>
      </c>
      <c r="G28" s="29" t="s">
        <v>585</v>
      </c>
      <c r="H28" s="233">
        <v>24</v>
      </c>
      <c r="I28" s="214">
        <v>25</v>
      </c>
    </row>
    <row r="29" spans="1:9" ht="84.75" customHeight="1" x14ac:dyDescent="0.3">
      <c r="A29" s="319" t="s">
        <v>318</v>
      </c>
      <c r="B29" s="51">
        <v>1201</v>
      </c>
      <c r="C29" s="48" t="s">
        <v>49</v>
      </c>
      <c r="D29" s="49" t="s">
        <v>50</v>
      </c>
      <c r="E29" s="49" t="s">
        <v>513</v>
      </c>
      <c r="F29" s="50" t="s">
        <v>51</v>
      </c>
      <c r="G29" s="29" t="s">
        <v>441</v>
      </c>
      <c r="H29" s="233">
        <v>25</v>
      </c>
      <c r="I29" s="214">
        <v>26</v>
      </c>
    </row>
    <row r="30" spans="1:9" ht="165.75" customHeight="1" x14ac:dyDescent="0.3">
      <c r="A30" s="320"/>
      <c r="B30" s="51" t="s">
        <v>578</v>
      </c>
      <c r="C30" s="48" t="s">
        <v>579</v>
      </c>
      <c r="D30" s="49" t="s">
        <v>580</v>
      </c>
      <c r="E30" s="49" t="s">
        <v>581</v>
      </c>
      <c r="F30" s="50" t="s">
        <v>51</v>
      </c>
      <c r="G30" s="29" t="s">
        <v>582</v>
      </c>
      <c r="H30" s="233"/>
      <c r="I30" s="214">
        <v>27</v>
      </c>
    </row>
    <row r="31" spans="1:9" ht="105" customHeight="1" x14ac:dyDescent="0.3">
      <c r="A31" s="320"/>
      <c r="B31" s="51" t="s">
        <v>586</v>
      </c>
      <c r="C31" s="48" t="s">
        <v>587</v>
      </c>
      <c r="D31" s="49" t="s">
        <v>588</v>
      </c>
      <c r="E31" s="49" t="s">
        <v>589</v>
      </c>
      <c r="F31" s="50" t="s">
        <v>51</v>
      </c>
      <c r="G31" s="29" t="s">
        <v>590</v>
      </c>
      <c r="H31" s="233"/>
      <c r="I31" s="214">
        <v>28</v>
      </c>
    </row>
    <row r="32" spans="1:9" ht="121.5" customHeight="1" x14ac:dyDescent="0.3">
      <c r="A32" s="320"/>
      <c r="B32" s="51" t="s">
        <v>591</v>
      </c>
      <c r="C32" s="48" t="s">
        <v>592</v>
      </c>
      <c r="D32" s="49" t="s">
        <v>593</v>
      </c>
      <c r="E32" s="49" t="s">
        <v>527</v>
      </c>
      <c r="F32" s="50" t="s">
        <v>51</v>
      </c>
      <c r="G32" s="29" t="s">
        <v>594</v>
      </c>
      <c r="H32" s="233"/>
      <c r="I32" s="214">
        <v>29</v>
      </c>
    </row>
    <row r="33" spans="1:9" ht="84.75" customHeight="1" x14ac:dyDescent="0.3">
      <c r="A33" s="320"/>
      <c r="B33" s="51" t="s">
        <v>595</v>
      </c>
      <c r="C33" s="48" t="s">
        <v>596</v>
      </c>
      <c r="D33" s="49" t="s">
        <v>597</v>
      </c>
      <c r="E33" s="49" t="s">
        <v>527</v>
      </c>
      <c r="F33" s="50" t="s">
        <v>51</v>
      </c>
      <c r="G33" s="29" t="s">
        <v>598</v>
      </c>
      <c r="H33" s="233"/>
      <c r="I33" s="214">
        <v>30</v>
      </c>
    </row>
    <row r="34" spans="1:9" ht="84.75" customHeight="1" x14ac:dyDescent="0.3">
      <c r="A34" s="320"/>
      <c r="B34" s="51">
        <v>1202</v>
      </c>
      <c r="C34" s="48" t="s">
        <v>52</v>
      </c>
      <c r="D34" s="49" t="s">
        <v>53</v>
      </c>
      <c r="E34" s="49" t="s">
        <v>513</v>
      </c>
      <c r="F34" s="50" t="s">
        <v>51</v>
      </c>
      <c r="G34" s="29" t="s">
        <v>442</v>
      </c>
      <c r="H34" s="233">
        <v>26</v>
      </c>
      <c r="I34" s="214">
        <v>31</v>
      </c>
    </row>
    <row r="35" spans="1:9" ht="84.75" customHeight="1" x14ac:dyDescent="0.3">
      <c r="A35" s="320"/>
      <c r="B35" s="51">
        <v>1203</v>
      </c>
      <c r="C35" s="48" t="s">
        <v>52</v>
      </c>
      <c r="D35" s="49" t="s">
        <v>297</v>
      </c>
      <c r="E35" s="49" t="s">
        <v>513</v>
      </c>
      <c r="F35" s="50" t="s">
        <v>51</v>
      </c>
      <c r="G35" s="29" t="s">
        <v>443</v>
      </c>
      <c r="H35" s="233">
        <v>27</v>
      </c>
      <c r="I35" s="214">
        <v>32</v>
      </c>
    </row>
    <row r="36" spans="1:9" ht="84.75" customHeight="1" x14ac:dyDescent="0.3">
      <c r="A36" s="320"/>
      <c r="B36" s="51" t="s">
        <v>565</v>
      </c>
      <c r="C36" s="48" t="s">
        <v>557</v>
      </c>
      <c r="D36" s="49" t="s">
        <v>574</v>
      </c>
      <c r="E36" s="49" t="s">
        <v>513</v>
      </c>
      <c r="F36" s="50" t="s">
        <v>51</v>
      </c>
      <c r="G36" s="29" t="s">
        <v>566</v>
      </c>
      <c r="H36" s="233"/>
      <c r="I36" s="214">
        <v>33</v>
      </c>
    </row>
    <row r="37" spans="1:9" ht="84.75" customHeight="1" x14ac:dyDescent="0.3">
      <c r="A37" s="320"/>
      <c r="B37" s="51" t="s">
        <v>567</v>
      </c>
      <c r="C37" s="48" t="s">
        <v>568</v>
      </c>
      <c r="D37" s="49" t="s">
        <v>575</v>
      </c>
      <c r="E37" s="49" t="s">
        <v>513</v>
      </c>
      <c r="F37" s="50" t="s">
        <v>51</v>
      </c>
      <c r="G37" s="29" t="s">
        <v>569</v>
      </c>
      <c r="H37" s="233"/>
      <c r="I37" s="214">
        <v>34</v>
      </c>
    </row>
    <row r="38" spans="1:9" ht="84.75" customHeight="1" x14ac:dyDescent="0.3">
      <c r="A38" s="320"/>
      <c r="B38" s="51">
        <v>1204</v>
      </c>
      <c r="C38" s="48" t="s">
        <v>218</v>
      </c>
      <c r="D38" s="49" t="s">
        <v>219</v>
      </c>
      <c r="E38" s="49" t="s">
        <v>514</v>
      </c>
      <c r="F38" s="50" t="s">
        <v>51</v>
      </c>
      <c r="G38" s="29" t="s">
        <v>444</v>
      </c>
      <c r="H38" s="233">
        <v>28</v>
      </c>
      <c r="I38" s="214">
        <v>35</v>
      </c>
    </row>
    <row r="39" spans="1:9" ht="67.5" customHeight="1" x14ac:dyDescent="0.3">
      <c r="A39" s="320"/>
      <c r="B39" s="51">
        <v>1205</v>
      </c>
      <c r="C39" s="48" t="s">
        <v>54</v>
      </c>
      <c r="D39" s="49" t="s">
        <v>55</v>
      </c>
      <c r="E39" s="49" t="s">
        <v>515</v>
      </c>
      <c r="F39" s="50" t="s">
        <v>51</v>
      </c>
      <c r="G39" s="29" t="s">
        <v>445</v>
      </c>
      <c r="H39" s="233">
        <v>29</v>
      </c>
      <c r="I39" s="214">
        <v>36</v>
      </c>
    </row>
    <row r="40" spans="1:9" ht="106.5" customHeight="1" x14ac:dyDescent="0.3">
      <c r="A40" s="320"/>
      <c r="B40" s="51">
        <v>1206</v>
      </c>
      <c r="C40" s="48" t="s">
        <v>56</v>
      </c>
      <c r="D40" s="49" t="s">
        <v>57</v>
      </c>
      <c r="E40" s="49" t="s">
        <v>516</v>
      </c>
      <c r="F40" s="50" t="s">
        <v>316</v>
      </c>
      <c r="G40" s="29" t="s">
        <v>446</v>
      </c>
      <c r="H40" s="233">
        <v>30</v>
      </c>
      <c r="I40" s="214">
        <v>37</v>
      </c>
    </row>
    <row r="41" spans="1:9" ht="170.25" customHeight="1" x14ac:dyDescent="0.3">
      <c r="A41" s="320"/>
      <c r="B41" s="51">
        <v>1208</v>
      </c>
      <c r="C41" s="57" t="s">
        <v>58</v>
      </c>
      <c r="D41" s="56" t="s">
        <v>537</v>
      </c>
      <c r="E41" s="49" t="s">
        <v>517</v>
      </c>
      <c r="F41" s="50" t="s">
        <v>316</v>
      </c>
      <c r="G41" s="29" t="s">
        <v>447</v>
      </c>
      <c r="H41" s="233">
        <v>31</v>
      </c>
      <c r="I41" s="214">
        <v>38</v>
      </c>
    </row>
    <row r="42" spans="1:9" ht="252" customHeight="1" x14ac:dyDescent="0.3">
      <c r="A42" s="320"/>
      <c r="B42" s="51">
        <v>1210</v>
      </c>
      <c r="C42" s="48" t="s">
        <v>63</v>
      </c>
      <c r="D42" s="49" t="s">
        <v>538</v>
      </c>
      <c r="E42" s="49" t="s">
        <v>539</v>
      </c>
      <c r="F42" s="59" t="s">
        <v>64</v>
      </c>
      <c r="G42" s="29" t="s">
        <v>448</v>
      </c>
      <c r="H42" s="233">
        <v>32</v>
      </c>
      <c r="I42" s="214">
        <v>39</v>
      </c>
    </row>
    <row r="43" spans="1:9" ht="54.75" customHeight="1" x14ac:dyDescent="0.3">
      <c r="A43" s="320"/>
      <c r="B43" s="51">
        <v>1211</v>
      </c>
      <c r="C43" s="48" t="s">
        <v>65</v>
      </c>
      <c r="D43" s="58" t="s">
        <v>66</v>
      </c>
      <c r="E43" s="58" t="s">
        <v>518</v>
      </c>
      <c r="F43" s="59" t="s">
        <v>64</v>
      </c>
      <c r="G43" s="29" t="s">
        <v>449</v>
      </c>
      <c r="H43" s="233">
        <v>33</v>
      </c>
      <c r="I43" s="214">
        <v>40</v>
      </c>
    </row>
    <row r="44" spans="1:9" ht="54.75" customHeight="1" x14ac:dyDescent="0.3">
      <c r="A44" s="320"/>
      <c r="B44" s="51">
        <v>1213</v>
      </c>
      <c r="C44" s="48" t="s">
        <v>216</v>
      </c>
      <c r="D44" s="58" t="s">
        <v>217</v>
      </c>
      <c r="E44" s="49" t="s">
        <v>519</v>
      </c>
      <c r="F44" s="59" t="s">
        <v>64</v>
      </c>
      <c r="G44" s="29" t="s">
        <v>450</v>
      </c>
      <c r="H44" s="233">
        <v>34</v>
      </c>
      <c r="I44" s="214">
        <v>41</v>
      </c>
    </row>
    <row r="45" spans="1:9" ht="54.75" customHeight="1" x14ac:dyDescent="0.3">
      <c r="A45" s="320"/>
      <c r="B45" s="51">
        <v>1214</v>
      </c>
      <c r="C45" s="48" t="s">
        <v>213</v>
      </c>
      <c r="D45" s="58" t="s">
        <v>212</v>
      </c>
      <c r="E45" s="49" t="s">
        <v>520</v>
      </c>
      <c r="F45" s="59" t="s">
        <v>64</v>
      </c>
      <c r="G45" s="29" t="s">
        <v>451</v>
      </c>
      <c r="H45" s="233">
        <v>35</v>
      </c>
      <c r="I45" s="214">
        <v>42</v>
      </c>
    </row>
    <row r="46" spans="1:9" ht="176.25" customHeight="1" x14ac:dyDescent="0.3">
      <c r="A46" s="177"/>
      <c r="B46" s="51">
        <v>1217</v>
      </c>
      <c r="C46" s="48" t="s">
        <v>324</v>
      </c>
      <c r="D46" s="49" t="s">
        <v>325</v>
      </c>
      <c r="E46" s="49" t="s">
        <v>521</v>
      </c>
      <c r="F46" s="59" t="s">
        <v>64</v>
      </c>
      <c r="G46" s="29" t="s">
        <v>452</v>
      </c>
      <c r="H46" s="233">
        <v>37</v>
      </c>
      <c r="I46" s="214">
        <v>44</v>
      </c>
    </row>
    <row r="47" spans="1:9" ht="54.75" customHeight="1" x14ac:dyDescent="0.3">
      <c r="A47" s="177"/>
      <c r="B47" s="51">
        <v>1218</v>
      </c>
      <c r="C47" s="48" t="s">
        <v>540</v>
      </c>
      <c r="D47" s="49" t="s">
        <v>541</v>
      </c>
      <c r="E47" s="49" t="s">
        <v>542</v>
      </c>
      <c r="F47" s="50" t="s">
        <v>546</v>
      </c>
      <c r="G47" s="29" t="s">
        <v>547</v>
      </c>
      <c r="H47" s="233" t="s">
        <v>64</v>
      </c>
      <c r="I47" s="214">
        <v>45</v>
      </c>
    </row>
    <row r="48" spans="1:9" ht="54.75" customHeight="1" x14ac:dyDescent="0.3">
      <c r="A48" s="177"/>
      <c r="B48" s="51">
        <v>1219</v>
      </c>
      <c r="C48" s="48" t="s">
        <v>543</v>
      </c>
      <c r="D48" s="49" t="s">
        <v>544</v>
      </c>
      <c r="E48" s="49" t="s">
        <v>545</v>
      </c>
      <c r="F48" s="59" t="s">
        <v>64</v>
      </c>
      <c r="G48" s="29" t="s">
        <v>558</v>
      </c>
      <c r="H48" s="233"/>
      <c r="I48" s="214">
        <v>46</v>
      </c>
    </row>
    <row r="49" spans="1:9" ht="105.6" customHeight="1" x14ac:dyDescent="0.3">
      <c r="A49" s="246" t="s">
        <v>621</v>
      </c>
      <c r="B49" s="51">
        <v>1303</v>
      </c>
      <c r="C49" s="48" t="s">
        <v>531</v>
      </c>
      <c r="D49" s="49" t="s">
        <v>622</v>
      </c>
      <c r="E49" s="49" t="s">
        <v>623</v>
      </c>
      <c r="F49" s="59" t="s">
        <v>621</v>
      </c>
      <c r="G49" s="29" t="s">
        <v>624</v>
      </c>
      <c r="H49" s="233"/>
      <c r="I49" s="214"/>
    </row>
    <row r="50" spans="1:9" ht="54.75" customHeight="1" x14ac:dyDescent="0.3">
      <c r="A50" s="309" t="s">
        <v>321</v>
      </c>
      <c r="B50" s="51">
        <v>1401</v>
      </c>
      <c r="C50" s="54" t="s">
        <v>58</v>
      </c>
      <c r="D50" s="58" t="s">
        <v>59</v>
      </c>
      <c r="E50" s="58" t="s">
        <v>522</v>
      </c>
      <c r="F50" s="59" t="s">
        <v>60</v>
      </c>
      <c r="G50" s="29" t="s">
        <v>453</v>
      </c>
      <c r="H50" s="233">
        <v>38</v>
      </c>
      <c r="I50" s="214">
        <v>47</v>
      </c>
    </row>
    <row r="51" spans="1:9" ht="54.75" customHeight="1" x14ac:dyDescent="0.3">
      <c r="A51" s="310"/>
      <c r="B51" s="51">
        <v>1402</v>
      </c>
      <c r="C51" s="54" t="s">
        <v>302</v>
      </c>
      <c r="D51" s="49" t="s">
        <v>303</v>
      </c>
      <c r="E51" s="49" t="s">
        <v>523</v>
      </c>
      <c r="F51" s="59" t="s">
        <v>60</v>
      </c>
      <c r="G51" s="29" t="s">
        <v>454</v>
      </c>
      <c r="H51" s="233">
        <v>39</v>
      </c>
      <c r="I51" s="214">
        <v>48</v>
      </c>
    </row>
    <row r="52" spans="1:9" ht="54.75" customHeight="1" x14ac:dyDescent="0.3">
      <c r="A52" s="310"/>
      <c r="B52" s="51">
        <v>1403</v>
      </c>
      <c r="C52" s="54" t="s">
        <v>58</v>
      </c>
      <c r="D52" s="58" t="s">
        <v>61</v>
      </c>
      <c r="E52" s="49" t="s">
        <v>522</v>
      </c>
      <c r="F52" s="50" t="s">
        <v>305</v>
      </c>
      <c r="G52" s="29" t="s">
        <v>455</v>
      </c>
      <c r="H52" s="233">
        <v>40</v>
      </c>
      <c r="I52" s="214">
        <v>49</v>
      </c>
    </row>
    <row r="53" spans="1:9" ht="107.25" customHeight="1" x14ac:dyDescent="0.3">
      <c r="A53" s="310"/>
      <c r="B53" s="51">
        <v>1404</v>
      </c>
      <c r="C53" s="54" t="s">
        <v>62</v>
      </c>
      <c r="D53" s="49" t="s">
        <v>304</v>
      </c>
      <c r="E53" s="49" t="s">
        <v>524</v>
      </c>
      <c r="F53" s="59" t="s">
        <v>62</v>
      </c>
      <c r="G53" s="29" t="s">
        <v>456</v>
      </c>
      <c r="H53" s="233">
        <v>41</v>
      </c>
      <c r="I53" s="214">
        <v>50</v>
      </c>
    </row>
    <row r="54" spans="1:9" ht="54.75" customHeight="1" x14ac:dyDescent="0.3">
      <c r="A54" s="310"/>
      <c r="B54" s="51">
        <v>1406</v>
      </c>
      <c r="C54" s="54" t="s">
        <v>532</v>
      </c>
      <c r="D54" s="49" t="s">
        <v>533</v>
      </c>
      <c r="E54" s="49" t="s">
        <v>534</v>
      </c>
      <c r="F54" s="59" t="s">
        <v>60</v>
      </c>
      <c r="G54" s="29" t="s">
        <v>551</v>
      </c>
      <c r="H54" s="233">
        <v>43</v>
      </c>
      <c r="I54" s="214">
        <v>52</v>
      </c>
    </row>
    <row r="55" spans="1:9" ht="54.75" customHeight="1" x14ac:dyDescent="0.3">
      <c r="A55" s="310"/>
      <c r="B55" s="51">
        <v>1407</v>
      </c>
      <c r="C55" s="54" t="s">
        <v>548</v>
      </c>
      <c r="D55" s="49" t="s">
        <v>535</v>
      </c>
      <c r="E55" s="49" t="s">
        <v>536</v>
      </c>
      <c r="F55" s="59" t="s">
        <v>60</v>
      </c>
      <c r="G55" s="29" t="s">
        <v>552</v>
      </c>
      <c r="H55" s="233">
        <v>44</v>
      </c>
      <c r="I55" s="214">
        <v>53</v>
      </c>
    </row>
    <row r="56" spans="1:9" ht="120.75" customHeight="1" x14ac:dyDescent="0.3">
      <c r="A56" s="311"/>
      <c r="B56" s="51">
        <v>1408</v>
      </c>
      <c r="C56" s="54" t="s">
        <v>549</v>
      </c>
      <c r="D56" s="49" t="s">
        <v>561</v>
      </c>
      <c r="E56" s="49" t="s">
        <v>550</v>
      </c>
      <c r="F56" s="59" t="s">
        <v>60</v>
      </c>
      <c r="G56" s="29" t="s">
        <v>553</v>
      </c>
      <c r="H56" s="233"/>
      <c r="I56" s="214">
        <v>54</v>
      </c>
    </row>
    <row r="57" spans="1:9" ht="242.4" customHeight="1" x14ac:dyDescent="0.3">
      <c r="A57" s="247"/>
      <c r="B57" s="51">
        <v>1409</v>
      </c>
      <c r="C57" s="54" t="s">
        <v>625</v>
      </c>
      <c r="D57" s="49" t="s">
        <v>626</v>
      </c>
      <c r="E57" s="49" t="s">
        <v>627</v>
      </c>
      <c r="F57" s="59" t="s">
        <v>60</v>
      </c>
      <c r="G57" s="29" t="s">
        <v>628</v>
      </c>
      <c r="H57" s="233"/>
      <c r="I57" s="214"/>
    </row>
    <row r="58" spans="1:9" ht="93" customHeight="1" x14ac:dyDescent="0.3">
      <c r="A58" s="312" t="s">
        <v>308</v>
      </c>
      <c r="B58" s="51">
        <v>1501</v>
      </c>
      <c r="C58" s="48" t="s">
        <v>68</v>
      </c>
      <c r="D58" s="49" t="s">
        <v>652</v>
      </c>
      <c r="E58" s="49" t="s">
        <v>653</v>
      </c>
      <c r="F58" s="50" t="s">
        <v>67</v>
      </c>
      <c r="G58" s="29" t="s">
        <v>457</v>
      </c>
      <c r="H58" s="233">
        <v>45</v>
      </c>
      <c r="I58" s="214">
        <v>55</v>
      </c>
    </row>
    <row r="59" spans="1:9" ht="93" customHeight="1" x14ac:dyDescent="0.3">
      <c r="A59" s="313"/>
      <c r="B59" s="51">
        <v>1502</v>
      </c>
      <c r="C59" s="48" t="s">
        <v>58</v>
      </c>
      <c r="D59" s="58" t="s">
        <v>69</v>
      </c>
      <c r="E59" s="49" t="s">
        <v>526</v>
      </c>
      <c r="F59" s="50" t="s">
        <v>67</v>
      </c>
      <c r="G59" s="29" t="s">
        <v>458</v>
      </c>
      <c r="H59" s="233">
        <v>46</v>
      </c>
      <c r="I59" s="214">
        <v>56</v>
      </c>
    </row>
    <row r="60" spans="1:9" ht="93" customHeight="1" x14ac:dyDescent="0.3">
      <c r="A60" s="313"/>
      <c r="B60" s="51">
        <v>1503</v>
      </c>
      <c r="C60" s="48" t="s">
        <v>58</v>
      </c>
      <c r="D60" s="58" t="s">
        <v>70</v>
      </c>
      <c r="E60" s="49" t="s">
        <v>526</v>
      </c>
      <c r="F60" s="50" t="s">
        <v>67</v>
      </c>
      <c r="G60" s="29" t="s">
        <v>459</v>
      </c>
      <c r="H60" s="233">
        <v>47</v>
      </c>
      <c r="I60" s="214">
        <v>57</v>
      </c>
    </row>
    <row r="61" spans="1:9" ht="105" customHeight="1" x14ac:dyDescent="0.3">
      <c r="A61" s="313"/>
      <c r="B61" s="51">
        <v>1504</v>
      </c>
      <c r="C61" s="48" t="s">
        <v>71</v>
      </c>
      <c r="D61" s="49" t="s">
        <v>654</v>
      </c>
      <c r="E61" s="49" t="s">
        <v>525</v>
      </c>
      <c r="F61" s="50" t="s">
        <v>72</v>
      </c>
      <c r="G61" s="29" t="s">
        <v>460</v>
      </c>
      <c r="H61" s="233">
        <v>50</v>
      </c>
      <c r="I61" s="214">
        <v>58</v>
      </c>
    </row>
    <row r="62" spans="1:9" ht="77.25" customHeight="1" x14ac:dyDescent="0.3">
      <c r="A62" s="313"/>
      <c r="B62" s="51">
        <v>1505</v>
      </c>
      <c r="C62" s="48" t="s">
        <v>73</v>
      </c>
      <c r="D62" s="58" t="s">
        <v>74</v>
      </c>
      <c r="E62" s="49" t="s">
        <v>525</v>
      </c>
      <c r="F62" s="50" t="s">
        <v>72</v>
      </c>
      <c r="G62" s="29" t="s">
        <v>461</v>
      </c>
      <c r="H62" s="233">
        <v>51</v>
      </c>
      <c r="I62" s="214">
        <v>59</v>
      </c>
    </row>
    <row r="63" spans="1:9" ht="77.25" customHeight="1" x14ac:dyDescent="0.3">
      <c r="A63" s="313"/>
      <c r="B63" s="51">
        <v>1506</v>
      </c>
      <c r="C63" s="48" t="s">
        <v>319</v>
      </c>
      <c r="D63" s="58" t="s">
        <v>75</v>
      </c>
      <c r="E63" s="49" t="s">
        <v>525</v>
      </c>
      <c r="F63" s="50" t="s">
        <v>72</v>
      </c>
      <c r="G63" s="29" t="s">
        <v>462</v>
      </c>
      <c r="H63" s="233">
        <v>52</v>
      </c>
      <c r="I63" s="214">
        <v>60</v>
      </c>
    </row>
    <row r="64" spans="1:9" ht="77.25" customHeight="1" x14ac:dyDescent="0.3">
      <c r="A64" s="313"/>
      <c r="B64" s="51">
        <v>1507</v>
      </c>
      <c r="C64" s="48" t="s">
        <v>320</v>
      </c>
      <c r="D64" s="58" t="s">
        <v>76</v>
      </c>
      <c r="E64" s="49" t="s">
        <v>525</v>
      </c>
      <c r="F64" s="50" t="s">
        <v>72</v>
      </c>
      <c r="G64" s="29" t="s">
        <v>463</v>
      </c>
      <c r="H64" s="233">
        <v>53</v>
      </c>
      <c r="I64" s="214">
        <v>61</v>
      </c>
    </row>
    <row r="65" spans="1:9" ht="104.25" customHeight="1" x14ac:dyDescent="0.3">
      <c r="A65" s="313"/>
      <c r="B65" s="51">
        <v>1508</v>
      </c>
      <c r="C65" s="48" t="s">
        <v>77</v>
      </c>
      <c r="D65" s="58" t="s">
        <v>78</v>
      </c>
      <c r="E65" s="49" t="s">
        <v>525</v>
      </c>
      <c r="F65" s="50" t="s">
        <v>72</v>
      </c>
      <c r="G65" s="29" t="s">
        <v>464</v>
      </c>
      <c r="H65" s="233">
        <v>54</v>
      </c>
      <c r="I65" s="214">
        <v>62</v>
      </c>
    </row>
    <row r="66" spans="1:9" ht="91.5" customHeight="1" x14ac:dyDescent="0.3">
      <c r="A66" s="313"/>
      <c r="B66" s="51">
        <v>1510</v>
      </c>
      <c r="C66" s="48" t="s">
        <v>79</v>
      </c>
      <c r="D66" s="49" t="s">
        <v>80</v>
      </c>
      <c r="E66" s="49" t="s">
        <v>525</v>
      </c>
      <c r="F66" s="50" t="s">
        <v>72</v>
      </c>
      <c r="G66" s="29" t="s">
        <v>465</v>
      </c>
      <c r="H66" s="233">
        <v>55</v>
      </c>
      <c r="I66" s="214">
        <v>63</v>
      </c>
    </row>
    <row r="67" spans="1:9" ht="96" customHeight="1" x14ac:dyDescent="0.3">
      <c r="A67" s="313"/>
      <c r="B67" s="51">
        <v>1511</v>
      </c>
      <c r="C67" s="54" t="s">
        <v>656</v>
      </c>
      <c r="D67" s="49" t="s">
        <v>655</v>
      </c>
      <c r="E67" s="49" t="s">
        <v>525</v>
      </c>
      <c r="F67" s="50" t="s">
        <v>81</v>
      </c>
      <c r="G67" s="29" t="s">
        <v>466</v>
      </c>
      <c r="H67" s="233">
        <v>56</v>
      </c>
      <c r="I67" s="214">
        <v>64</v>
      </c>
    </row>
    <row r="68" spans="1:9" ht="78.75" customHeight="1" x14ac:dyDescent="0.3">
      <c r="A68" s="313"/>
      <c r="B68" s="51">
        <v>1512</v>
      </c>
      <c r="C68" s="54" t="s">
        <v>657</v>
      </c>
      <c r="D68" s="58" t="s">
        <v>82</v>
      </c>
      <c r="E68" s="49" t="s">
        <v>525</v>
      </c>
      <c r="F68" s="50" t="s">
        <v>81</v>
      </c>
      <c r="G68" s="29" t="s">
        <v>467</v>
      </c>
      <c r="H68" s="233">
        <v>57</v>
      </c>
      <c r="I68" s="214">
        <v>65</v>
      </c>
    </row>
    <row r="69" spans="1:9" ht="78.75" customHeight="1" x14ac:dyDescent="0.3">
      <c r="A69" s="313"/>
      <c r="B69" s="51">
        <v>1513</v>
      </c>
      <c r="C69" s="54" t="s">
        <v>658</v>
      </c>
      <c r="D69" s="58" t="s">
        <v>83</v>
      </c>
      <c r="E69" s="49" t="s">
        <v>525</v>
      </c>
      <c r="F69" s="50" t="s">
        <v>81</v>
      </c>
      <c r="G69" s="29" t="s">
        <v>468</v>
      </c>
      <c r="H69" s="233">
        <v>58</v>
      </c>
      <c r="I69" s="214">
        <v>66</v>
      </c>
    </row>
    <row r="70" spans="1:9" ht="78.75" customHeight="1" x14ac:dyDescent="0.3">
      <c r="A70" s="313"/>
      <c r="B70" s="51">
        <v>1514</v>
      </c>
      <c r="C70" s="54" t="s">
        <v>658</v>
      </c>
      <c r="D70" s="58" t="s">
        <v>84</v>
      </c>
      <c r="E70" s="49" t="s">
        <v>525</v>
      </c>
      <c r="F70" s="50" t="s">
        <v>81</v>
      </c>
      <c r="G70" s="29" t="s">
        <v>469</v>
      </c>
      <c r="H70" s="233">
        <v>59</v>
      </c>
      <c r="I70" s="214">
        <v>67</v>
      </c>
    </row>
    <row r="71" spans="1:9" ht="107.25" customHeight="1" x14ac:dyDescent="0.3">
      <c r="A71" s="313"/>
      <c r="B71" s="51">
        <v>1515</v>
      </c>
      <c r="C71" s="54" t="s">
        <v>659</v>
      </c>
      <c r="D71" s="58" t="s">
        <v>85</v>
      </c>
      <c r="E71" s="49" t="s">
        <v>525</v>
      </c>
      <c r="F71" s="50" t="s">
        <v>81</v>
      </c>
      <c r="G71" s="29" t="s">
        <v>470</v>
      </c>
      <c r="H71" s="233">
        <v>60</v>
      </c>
      <c r="I71" s="214">
        <v>68</v>
      </c>
    </row>
    <row r="72" spans="1:9" ht="108" customHeight="1" x14ac:dyDescent="0.3">
      <c r="A72" s="313"/>
      <c r="B72" s="51">
        <v>1517</v>
      </c>
      <c r="C72" s="54" t="s">
        <v>660</v>
      </c>
      <c r="D72" s="49" t="s">
        <v>86</v>
      </c>
      <c r="E72" s="49" t="s">
        <v>525</v>
      </c>
      <c r="F72" s="50" t="s">
        <v>81</v>
      </c>
      <c r="G72" s="29" t="s">
        <v>471</v>
      </c>
      <c r="H72" s="233">
        <v>61</v>
      </c>
      <c r="I72" s="214">
        <v>69</v>
      </c>
    </row>
    <row r="73" spans="1:9" ht="108.75" customHeight="1" x14ac:dyDescent="0.3">
      <c r="A73" s="313"/>
      <c r="B73" s="51">
        <v>1525</v>
      </c>
      <c r="C73" s="53" t="s">
        <v>554</v>
      </c>
      <c r="D73" s="49" t="s">
        <v>555</v>
      </c>
      <c r="E73" s="49" t="s">
        <v>556</v>
      </c>
      <c r="F73" s="50" t="s">
        <v>308</v>
      </c>
      <c r="G73" s="29" t="s">
        <v>560</v>
      </c>
      <c r="H73" s="233">
        <v>67</v>
      </c>
      <c r="I73" s="214">
        <v>76</v>
      </c>
    </row>
    <row r="74" spans="1:9" ht="68.25" customHeight="1" x14ac:dyDescent="0.3">
      <c r="A74" s="313"/>
      <c r="B74" s="51">
        <v>1526</v>
      </c>
      <c r="C74" s="53" t="s">
        <v>570</v>
      </c>
      <c r="D74" s="49" t="s">
        <v>571</v>
      </c>
      <c r="E74" s="49" t="s">
        <v>572</v>
      </c>
      <c r="F74" s="50" t="s">
        <v>308</v>
      </c>
      <c r="G74" s="29" t="s">
        <v>573</v>
      </c>
      <c r="H74" s="243"/>
      <c r="I74" s="214">
        <v>77</v>
      </c>
    </row>
  </sheetData>
  <autoFilter ref="A4:I4" xr:uid="{5D42132F-7499-48F9-A82B-A2920824AE24}"/>
  <mergeCells count="7">
    <mergeCell ref="A50:A56"/>
    <mergeCell ref="A58:A74"/>
    <mergeCell ref="A1:H1"/>
    <mergeCell ref="A2:H2"/>
    <mergeCell ref="A3:B3"/>
    <mergeCell ref="A5:A27"/>
    <mergeCell ref="A29:A45"/>
  </mergeCells>
  <conditionalFormatting sqref="C61:C66">
    <cfRule type="expression" dxfId="2" priority="1">
      <formula>$L$124="no"</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32"/>
  <sheetViews>
    <sheetView showGridLines="0" showRowColHeaders="0" zoomScaleNormal="100" workbookViewId="0">
      <selection activeCell="B5" sqref="B5"/>
    </sheetView>
  </sheetViews>
  <sheetFormatPr defaultColWidth="8.88671875" defaultRowHeight="13.8" x14ac:dyDescent="0.3"/>
  <cols>
    <col min="1" max="1" width="7.44140625" style="40" customWidth="1"/>
    <col min="2" max="2" width="14" style="40" customWidth="1"/>
    <col min="3" max="3" width="53.109375" style="40" customWidth="1"/>
    <col min="4" max="4" width="1.44140625" style="40" customWidth="1"/>
    <col min="5" max="5" width="22.5546875" style="40" customWidth="1"/>
    <col min="6" max="8" width="8.88671875" style="40"/>
    <col min="9" max="9" width="1.44140625" style="40" customWidth="1"/>
    <col min="10" max="10" width="12" style="40" customWidth="1"/>
    <col min="11" max="11" width="1.109375" style="40" customWidth="1"/>
    <col min="12" max="12" width="8.88671875" style="40"/>
    <col min="13" max="13" width="17.109375" style="40" customWidth="1"/>
    <col min="14" max="14" width="1.109375" style="40" customWidth="1"/>
    <col min="15" max="15" width="24.88671875" style="40" customWidth="1"/>
    <col min="16" max="16" width="12.88671875" style="40" customWidth="1"/>
    <col min="17" max="16384" width="8.88671875" style="40"/>
  </cols>
  <sheetData>
    <row r="1" spans="1:17" ht="81" customHeight="1" x14ac:dyDescent="0.3">
      <c r="A1" s="314"/>
      <c r="B1" s="314"/>
      <c r="C1" s="314"/>
      <c r="D1" s="314"/>
      <c r="E1" s="314"/>
      <c r="F1" s="314"/>
      <c r="G1" s="314"/>
      <c r="H1" s="314"/>
      <c r="I1" s="314"/>
      <c r="J1" s="314"/>
      <c r="K1" s="314"/>
      <c r="L1" s="314"/>
      <c r="M1" s="314"/>
      <c r="N1" s="314"/>
      <c r="O1" s="314"/>
      <c r="P1" s="314"/>
    </row>
    <row r="2" spans="1:17" s="60" customFormat="1" x14ac:dyDescent="0.3">
      <c r="A2" s="350" t="s">
        <v>87</v>
      </c>
      <c r="B2" s="351"/>
      <c r="C2" s="351"/>
      <c r="D2" s="351"/>
      <c r="E2" s="351"/>
      <c r="F2" s="351"/>
      <c r="G2" s="351"/>
      <c r="H2" s="351"/>
      <c r="I2" s="351"/>
      <c r="J2" s="351"/>
      <c r="K2" s="351"/>
      <c r="L2" s="351"/>
      <c r="M2" s="351"/>
      <c r="N2" s="351"/>
      <c r="O2" s="351"/>
      <c r="P2" s="351"/>
    </row>
    <row r="3" spans="1:17" x14ac:dyDescent="0.3">
      <c r="A3" s="352"/>
      <c r="B3" s="352"/>
      <c r="C3" s="352"/>
      <c r="D3" s="352"/>
      <c r="E3" s="352"/>
      <c r="F3" s="352"/>
      <c r="G3" s="352"/>
      <c r="H3" s="352"/>
      <c r="I3" s="352"/>
      <c r="J3" s="352"/>
      <c r="K3" s="352"/>
      <c r="L3" s="352"/>
      <c r="M3" s="352"/>
      <c r="N3" s="352"/>
      <c r="O3" s="352"/>
      <c r="P3" s="352"/>
    </row>
    <row r="4" spans="1:17" s="63" customFormat="1" ht="27.6" x14ac:dyDescent="0.3">
      <c r="A4" s="160" t="s">
        <v>88</v>
      </c>
      <c r="B4" s="42">
        <f>'MORA Introduction'!$A$27</f>
        <v>0</v>
      </c>
      <c r="C4" s="61"/>
      <c r="D4" s="61"/>
      <c r="E4" s="61"/>
      <c r="F4" s="61"/>
      <c r="G4" s="62"/>
      <c r="H4" s="62"/>
      <c r="I4" s="62"/>
      <c r="J4" s="62"/>
      <c r="K4" s="62"/>
      <c r="L4" s="62"/>
      <c r="M4" s="62"/>
      <c r="N4" s="62"/>
      <c r="O4" s="62"/>
      <c r="P4" s="62"/>
    </row>
    <row r="5" spans="1:17" ht="33" customHeight="1" x14ac:dyDescent="0.3">
      <c r="A5" s="64"/>
      <c r="B5" s="65" t="s">
        <v>17</v>
      </c>
      <c r="C5" s="353" t="s">
        <v>89</v>
      </c>
      <c r="D5" s="354"/>
      <c r="E5" s="354"/>
      <c r="F5" s="354"/>
      <c r="G5" s="354"/>
      <c r="H5" s="355" t="s">
        <v>193</v>
      </c>
      <c r="I5" s="356"/>
      <c r="J5" s="356"/>
      <c r="K5" s="356"/>
      <c r="L5" s="356"/>
      <c r="M5" s="357" t="s">
        <v>376</v>
      </c>
      <c r="N5" s="358" t="s">
        <v>192</v>
      </c>
      <c r="O5" s="358" t="s">
        <v>192</v>
      </c>
      <c r="P5" s="359" t="s">
        <v>192</v>
      </c>
      <c r="Q5" s="214">
        <v>1</v>
      </c>
    </row>
    <row r="6" spans="1:17" ht="34.5" customHeight="1" x14ac:dyDescent="0.3">
      <c r="A6" s="360" t="s">
        <v>99</v>
      </c>
      <c r="B6" s="364">
        <v>1</v>
      </c>
      <c r="C6" s="335" t="s">
        <v>277</v>
      </c>
      <c r="D6" s="335"/>
      <c r="E6" s="335"/>
      <c r="F6" s="335"/>
      <c r="G6" s="335"/>
      <c r="H6" s="335"/>
      <c r="I6" s="335"/>
      <c r="J6" s="335"/>
      <c r="K6" s="335"/>
      <c r="L6" s="335"/>
      <c r="M6" s="335"/>
      <c r="N6" s="335"/>
      <c r="O6" s="335"/>
      <c r="P6" s="335"/>
    </row>
    <row r="7" spans="1:17" x14ac:dyDescent="0.3">
      <c r="A7" s="361"/>
      <c r="B7" s="364"/>
      <c r="C7" s="66" t="s">
        <v>90</v>
      </c>
      <c r="D7" s="67"/>
      <c r="E7" s="365" t="s">
        <v>91</v>
      </c>
      <c r="F7" s="365"/>
      <c r="G7" s="365"/>
      <c r="H7" s="365"/>
      <c r="I7" s="67"/>
      <c r="J7" s="365" t="s">
        <v>92</v>
      </c>
      <c r="K7" s="365"/>
      <c r="L7" s="365"/>
      <c r="M7" s="365"/>
      <c r="N7" s="67"/>
      <c r="O7" s="365" t="s">
        <v>93</v>
      </c>
      <c r="P7" s="365"/>
    </row>
    <row r="8" spans="1:17" x14ac:dyDescent="0.3">
      <c r="A8" s="361"/>
      <c r="B8" s="68" t="s">
        <v>94</v>
      </c>
      <c r="C8" s="69"/>
      <c r="D8" s="70"/>
      <c r="E8" s="346"/>
      <c r="F8" s="346"/>
      <c r="G8" s="346"/>
      <c r="H8" s="346"/>
      <c r="I8" s="70"/>
      <c r="J8" s="346"/>
      <c r="K8" s="346"/>
      <c r="L8" s="346"/>
      <c r="M8" s="346"/>
      <c r="N8" s="70"/>
      <c r="O8" s="347"/>
      <c r="P8" s="347"/>
    </row>
    <row r="9" spans="1:17" x14ac:dyDescent="0.3">
      <c r="A9" s="361"/>
      <c r="B9" s="68" t="s">
        <v>95</v>
      </c>
      <c r="C9" s="69"/>
      <c r="D9" s="70"/>
      <c r="E9" s="346"/>
      <c r="F9" s="346"/>
      <c r="G9" s="346"/>
      <c r="H9" s="346"/>
      <c r="I9" s="70"/>
      <c r="J9" s="346"/>
      <c r="K9" s="346"/>
      <c r="L9" s="346"/>
      <c r="M9" s="346"/>
      <c r="N9" s="70"/>
      <c r="O9" s="347"/>
      <c r="P9" s="347"/>
    </row>
    <row r="10" spans="1:17" x14ac:dyDescent="0.3">
      <c r="A10" s="361"/>
      <c r="B10" s="68" t="s">
        <v>96</v>
      </c>
      <c r="C10" s="69"/>
      <c r="D10" s="70"/>
      <c r="E10" s="346"/>
      <c r="F10" s="346"/>
      <c r="G10" s="346"/>
      <c r="H10" s="346"/>
      <c r="I10" s="70"/>
      <c r="J10" s="346"/>
      <c r="K10" s="346"/>
      <c r="L10" s="346"/>
      <c r="M10" s="346"/>
      <c r="N10" s="70"/>
      <c r="O10" s="347"/>
      <c r="P10" s="347"/>
    </row>
    <row r="11" spans="1:17" x14ac:dyDescent="0.3">
      <c r="A11" s="361"/>
      <c r="B11" s="68" t="s">
        <v>97</v>
      </c>
      <c r="C11" s="69"/>
      <c r="D11" s="70"/>
      <c r="E11" s="346"/>
      <c r="F11" s="346"/>
      <c r="G11" s="346"/>
      <c r="H11" s="346"/>
      <c r="I11" s="70"/>
      <c r="J11" s="346"/>
      <c r="K11" s="346"/>
      <c r="L11" s="346"/>
      <c r="M11" s="346"/>
      <c r="N11" s="70"/>
      <c r="O11" s="347"/>
      <c r="P11" s="347"/>
    </row>
    <row r="12" spans="1:17" x14ac:dyDescent="0.3">
      <c r="A12" s="361"/>
      <c r="B12" s="71" t="s">
        <v>98</v>
      </c>
      <c r="C12" s="72"/>
      <c r="D12" s="70"/>
      <c r="E12" s="348"/>
      <c r="F12" s="348"/>
      <c r="G12" s="348"/>
      <c r="H12" s="348"/>
      <c r="I12" s="70"/>
      <c r="J12" s="348"/>
      <c r="K12" s="348"/>
      <c r="L12" s="348"/>
      <c r="M12" s="348"/>
      <c r="N12" s="70"/>
      <c r="O12" s="349"/>
      <c r="P12" s="349"/>
    </row>
    <row r="13" spans="1:17" ht="12" customHeight="1" x14ac:dyDescent="0.3">
      <c r="A13" s="361"/>
      <c r="B13" s="332"/>
      <c r="C13" s="333"/>
      <c r="D13" s="333"/>
      <c r="E13" s="333"/>
      <c r="F13" s="333"/>
      <c r="G13" s="333"/>
      <c r="H13" s="333"/>
      <c r="I13" s="333"/>
      <c r="J13" s="333"/>
      <c r="K13" s="333"/>
      <c r="L13" s="333"/>
      <c r="M13" s="333"/>
      <c r="N13" s="333"/>
      <c r="O13" s="333"/>
      <c r="P13" s="334"/>
    </row>
    <row r="14" spans="1:17" ht="12" customHeight="1" x14ac:dyDescent="0.3">
      <c r="A14" s="362"/>
      <c r="B14" s="157"/>
      <c r="C14" s="158"/>
      <c r="D14" s="159"/>
      <c r="E14" s="340"/>
      <c r="F14" s="340"/>
      <c r="G14" s="340"/>
      <c r="H14" s="340"/>
      <c r="I14" s="340"/>
      <c r="J14" s="340"/>
      <c r="K14" s="159"/>
      <c r="L14" s="159"/>
      <c r="M14" s="341"/>
      <c r="N14" s="341"/>
      <c r="O14" s="341"/>
      <c r="P14" s="342"/>
    </row>
    <row r="15" spans="1:17" ht="12" customHeight="1" x14ac:dyDescent="0.3">
      <c r="A15" s="361"/>
      <c r="B15" s="343"/>
      <c r="C15" s="344"/>
      <c r="D15" s="344"/>
      <c r="E15" s="344"/>
      <c r="F15" s="344"/>
      <c r="G15" s="344"/>
      <c r="H15" s="344"/>
      <c r="I15" s="344"/>
      <c r="J15" s="344"/>
      <c r="K15" s="344"/>
      <c r="L15" s="344"/>
      <c r="M15" s="344"/>
      <c r="N15" s="344"/>
      <c r="O15" s="344"/>
      <c r="P15" s="345"/>
    </row>
    <row r="16" spans="1:17" ht="20.25" customHeight="1" x14ac:dyDescent="0.3">
      <c r="A16" s="361"/>
      <c r="B16" s="330" t="s">
        <v>299</v>
      </c>
      <c r="C16" s="335" t="s">
        <v>101</v>
      </c>
      <c r="D16" s="335"/>
      <c r="E16" s="335"/>
      <c r="F16" s="335"/>
      <c r="G16" s="335"/>
      <c r="H16" s="335"/>
      <c r="I16" s="335"/>
      <c r="J16" s="335"/>
      <c r="K16" s="335"/>
      <c r="L16" s="335"/>
      <c r="M16" s="335"/>
      <c r="N16" s="335"/>
      <c r="O16" s="335"/>
      <c r="P16" s="335"/>
    </row>
    <row r="17" spans="1:16" ht="32.25" customHeight="1" x14ac:dyDescent="0.3">
      <c r="A17" s="361"/>
      <c r="B17" s="331"/>
      <c r="C17" s="66" t="s">
        <v>102</v>
      </c>
      <c r="D17" s="73"/>
      <c r="E17" s="336" t="s">
        <v>103</v>
      </c>
      <c r="F17" s="337"/>
      <c r="G17" s="337"/>
      <c r="H17" s="337"/>
      <c r="I17" s="337"/>
      <c r="J17" s="74" t="s">
        <v>104</v>
      </c>
      <c r="K17" s="338" t="s">
        <v>105</v>
      </c>
      <c r="L17" s="338"/>
      <c r="M17" s="338"/>
      <c r="N17" s="338"/>
      <c r="O17" s="338"/>
      <c r="P17" s="74" t="s">
        <v>100</v>
      </c>
    </row>
    <row r="18" spans="1:16" ht="15" customHeight="1" x14ac:dyDescent="0.3">
      <c r="A18" s="361"/>
      <c r="B18" s="331"/>
      <c r="C18" s="75" t="s">
        <v>106</v>
      </c>
      <c r="D18" s="76"/>
      <c r="E18" s="77" t="s">
        <v>107</v>
      </c>
      <c r="F18" s="339" t="s">
        <v>108</v>
      </c>
      <c r="G18" s="339"/>
      <c r="H18" s="339"/>
      <c r="I18" s="339"/>
      <c r="J18" s="78" t="s">
        <v>109</v>
      </c>
      <c r="K18" s="339" t="s">
        <v>107</v>
      </c>
      <c r="L18" s="339"/>
      <c r="M18" s="339"/>
      <c r="N18" s="339" t="s">
        <v>108</v>
      </c>
      <c r="O18" s="339"/>
      <c r="P18" s="78" t="s">
        <v>109</v>
      </c>
    </row>
    <row r="19" spans="1:16" ht="15" customHeight="1" x14ac:dyDescent="0.3">
      <c r="A19" s="361"/>
      <c r="B19" s="331"/>
      <c r="C19" s="79" t="s">
        <v>110</v>
      </c>
      <c r="D19" s="76"/>
      <c r="E19" s="80"/>
      <c r="F19" s="321"/>
      <c r="G19" s="321"/>
      <c r="H19" s="321"/>
      <c r="I19" s="321"/>
      <c r="J19" s="81" t="s">
        <v>111</v>
      </c>
      <c r="K19" s="322"/>
      <c r="L19" s="322"/>
      <c r="M19" s="322"/>
      <c r="N19" s="321"/>
      <c r="O19" s="321"/>
      <c r="P19" s="82" t="s">
        <v>111</v>
      </c>
    </row>
    <row r="20" spans="1:16" ht="15" customHeight="1" x14ac:dyDescent="0.3">
      <c r="A20" s="361"/>
      <c r="B20" s="331"/>
      <c r="C20" s="79" t="s">
        <v>112</v>
      </c>
      <c r="D20" s="76"/>
      <c r="E20" s="80"/>
      <c r="F20" s="321"/>
      <c r="G20" s="321"/>
      <c r="H20" s="321"/>
      <c r="I20" s="321"/>
      <c r="J20" s="83" t="e">
        <f>SUM(E20/E19)</f>
        <v>#DIV/0!</v>
      </c>
      <c r="K20" s="322"/>
      <c r="L20" s="322"/>
      <c r="M20" s="322"/>
      <c r="N20" s="321"/>
      <c r="O20" s="321"/>
      <c r="P20" s="82" t="e">
        <f>SUM(K20/K19)</f>
        <v>#DIV/0!</v>
      </c>
    </row>
    <row r="21" spans="1:16" ht="15" customHeight="1" x14ac:dyDescent="0.3">
      <c r="A21" s="361"/>
      <c r="B21" s="331"/>
      <c r="C21" s="79" t="s">
        <v>113</v>
      </c>
      <c r="D21" s="76"/>
      <c r="E21" s="80"/>
      <c r="F21" s="321"/>
      <c r="G21" s="321"/>
      <c r="H21" s="321"/>
      <c r="I21" s="321"/>
      <c r="J21" s="83" t="e">
        <f>SUM(E21/E19)</f>
        <v>#DIV/0!</v>
      </c>
      <c r="K21" s="322"/>
      <c r="L21" s="322"/>
      <c r="M21" s="322"/>
      <c r="N21" s="321"/>
      <c r="O21" s="321"/>
      <c r="P21" s="82" t="e">
        <f>SUM(K21/K19)</f>
        <v>#DIV/0!</v>
      </c>
    </row>
    <row r="22" spans="1:16" ht="15" customHeight="1" x14ac:dyDescent="0.3">
      <c r="A22" s="361"/>
      <c r="B22" s="331"/>
      <c r="C22" s="79" t="s">
        <v>114</v>
      </c>
      <c r="D22" s="76"/>
      <c r="E22" s="80"/>
      <c r="F22" s="321"/>
      <c r="G22" s="321"/>
      <c r="H22" s="321"/>
      <c r="I22" s="321"/>
      <c r="J22" s="83" t="e">
        <f>SUM(E22/E19)</f>
        <v>#DIV/0!</v>
      </c>
      <c r="K22" s="322"/>
      <c r="L22" s="322"/>
      <c r="M22" s="322"/>
      <c r="N22" s="321"/>
      <c r="O22" s="321"/>
      <c r="P22" s="82" t="e">
        <f>SUM(K22/K19)</f>
        <v>#DIV/0!</v>
      </c>
    </row>
    <row r="23" spans="1:16" ht="15" customHeight="1" x14ac:dyDescent="0.3">
      <c r="A23" s="361"/>
      <c r="B23" s="331"/>
      <c r="C23" s="84" t="s">
        <v>115</v>
      </c>
      <c r="D23" s="76"/>
      <c r="E23" s="85"/>
      <c r="F23" s="324"/>
      <c r="G23" s="324"/>
      <c r="H23" s="324"/>
      <c r="I23" s="324"/>
      <c r="J23" s="86" t="e">
        <f>SUM(E23/E19)</f>
        <v>#DIV/0!</v>
      </c>
      <c r="K23" s="325"/>
      <c r="L23" s="325"/>
      <c r="M23" s="325"/>
      <c r="N23" s="324"/>
      <c r="O23" s="324"/>
      <c r="P23" s="87" t="e">
        <f>SUM(K23/K19)</f>
        <v>#DIV/0!</v>
      </c>
    </row>
    <row r="24" spans="1:16" ht="12" customHeight="1" x14ac:dyDescent="0.3">
      <c r="A24" s="363"/>
      <c r="B24" s="326"/>
      <c r="C24" s="327"/>
      <c r="D24" s="327"/>
      <c r="E24" s="327"/>
      <c r="F24" s="327"/>
      <c r="G24" s="327"/>
      <c r="H24" s="327"/>
      <c r="I24" s="327"/>
      <c r="J24" s="327"/>
      <c r="K24" s="327"/>
      <c r="L24" s="327"/>
      <c r="M24" s="327"/>
      <c r="N24" s="327"/>
      <c r="O24" s="327"/>
      <c r="P24" s="328"/>
    </row>
    <row r="25" spans="1:16" ht="291.75" customHeight="1" x14ac:dyDescent="0.3">
      <c r="B25" s="329"/>
      <c r="C25" s="329"/>
      <c r="D25" s="329"/>
      <c r="E25" s="329"/>
      <c r="F25" s="329"/>
      <c r="G25" s="329"/>
      <c r="H25" s="329"/>
      <c r="I25" s="329"/>
      <c r="J25" s="329"/>
      <c r="K25" s="329"/>
      <c r="L25" s="329"/>
      <c r="M25" s="329"/>
      <c r="N25" s="329"/>
      <c r="O25" s="329"/>
      <c r="P25" s="329"/>
    </row>
    <row r="26" spans="1:16" x14ac:dyDescent="0.3">
      <c r="B26" s="323" t="s">
        <v>116</v>
      </c>
      <c r="C26" s="323"/>
      <c r="D26" s="323"/>
      <c r="E26" s="323"/>
      <c r="F26" s="323"/>
      <c r="G26" s="323"/>
      <c r="H26" s="323"/>
      <c r="I26" s="323"/>
      <c r="J26" s="323"/>
      <c r="K26" s="323"/>
      <c r="L26" s="323"/>
      <c r="M26" s="323"/>
      <c r="N26" s="323"/>
      <c r="O26" s="323"/>
      <c r="P26" s="323"/>
    </row>
    <row r="27" spans="1:16" hidden="1" x14ac:dyDescent="0.3">
      <c r="B27" s="88"/>
      <c r="C27" s="89"/>
      <c r="D27" s="88"/>
      <c r="E27" s="89"/>
      <c r="F27" s="88"/>
      <c r="G27" s="88"/>
      <c r="H27" s="89"/>
      <c r="I27" s="88"/>
      <c r="J27" s="89"/>
      <c r="K27" s="88"/>
      <c r="L27" s="88"/>
      <c r="M27" s="89"/>
      <c r="N27" s="88"/>
      <c r="O27" s="89"/>
      <c r="P27" s="88"/>
    </row>
    <row r="28" spans="1:16" hidden="1" x14ac:dyDescent="0.3">
      <c r="B28" s="88"/>
      <c r="C28" s="90" t="s">
        <v>117</v>
      </c>
      <c r="D28" s="88"/>
      <c r="E28" s="89" t="s">
        <v>118</v>
      </c>
      <c r="F28" s="88"/>
      <c r="G28" s="88"/>
      <c r="H28" s="89"/>
      <c r="I28" s="88"/>
      <c r="J28" s="89"/>
      <c r="K28" s="88"/>
      <c r="L28" s="88"/>
      <c r="M28" s="89"/>
      <c r="N28" s="88"/>
      <c r="O28" s="89"/>
      <c r="P28" s="88"/>
    </row>
    <row r="29" spans="1:16" ht="41.4" hidden="1" x14ac:dyDescent="0.3">
      <c r="B29" s="88"/>
      <c r="C29" s="89" t="s">
        <v>119</v>
      </c>
      <c r="D29" s="88"/>
      <c r="E29" s="89" t="s">
        <v>120</v>
      </c>
      <c r="F29" s="88"/>
      <c r="G29" s="88"/>
      <c r="H29" s="89"/>
      <c r="I29" s="88"/>
      <c r="J29" s="89"/>
      <c r="K29" s="88"/>
      <c r="L29" s="88"/>
      <c r="M29" s="89"/>
      <c r="N29" s="88"/>
      <c r="O29" s="89"/>
      <c r="P29" s="88"/>
    </row>
    <row r="30" spans="1:16" hidden="1" x14ac:dyDescent="0.3">
      <c r="B30" s="88"/>
      <c r="C30" s="89" t="s">
        <v>121</v>
      </c>
      <c r="D30" s="88"/>
      <c r="E30" s="89" t="s">
        <v>111</v>
      </c>
      <c r="F30" s="88"/>
      <c r="G30" s="88"/>
      <c r="H30" s="89"/>
      <c r="I30" s="88"/>
      <c r="J30" s="89"/>
      <c r="K30" s="88"/>
      <c r="L30" s="88"/>
      <c r="M30" s="89"/>
      <c r="N30" s="88"/>
      <c r="O30" s="89"/>
      <c r="P30" s="88"/>
    </row>
    <row r="31" spans="1:16" hidden="1" x14ac:dyDescent="0.3">
      <c r="B31" s="88"/>
      <c r="C31" s="89" t="s">
        <v>122</v>
      </c>
      <c r="D31" s="88"/>
      <c r="E31" s="89"/>
      <c r="F31" s="88"/>
      <c r="G31" s="88"/>
      <c r="H31" s="89"/>
      <c r="I31" s="88"/>
      <c r="J31" s="89"/>
      <c r="K31" s="88"/>
      <c r="L31" s="88"/>
      <c r="M31" s="89"/>
      <c r="N31" s="88"/>
      <c r="O31" s="89"/>
      <c r="P31" s="88"/>
    </row>
    <row r="32" spans="1:16" hidden="1" x14ac:dyDescent="0.3">
      <c r="B32" s="88"/>
      <c r="C32" s="89" t="s">
        <v>123</v>
      </c>
      <c r="D32" s="88"/>
      <c r="E32" s="89"/>
      <c r="F32" s="88"/>
      <c r="G32" s="88"/>
      <c r="H32" s="89"/>
      <c r="I32" s="88"/>
      <c r="J32" s="89"/>
      <c r="K32" s="88"/>
      <c r="L32" s="88"/>
      <c r="M32" s="89"/>
      <c r="N32" s="88"/>
      <c r="O32" s="89"/>
      <c r="P32" s="88"/>
    </row>
  </sheetData>
  <mergeCells count="55">
    <mergeCell ref="A6:A24"/>
    <mergeCell ref="B6:B7"/>
    <mergeCell ref="C6:P6"/>
    <mergeCell ref="E7:H7"/>
    <mergeCell ref="J7:M7"/>
    <mergeCell ref="O7:P7"/>
    <mergeCell ref="E8:H8"/>
    <mergeCell ref="J8:M8"/>
    <mergeCell ref="O8:P8"/>
    <mergeCell ref="E9:H9"/>
    <mergeCell ref="J9:M9"/>
    <mergeCell ref="O9:P9"/>
    <mergeCell ref="E10:H10"/>
    <mergeCell ref="J10:M10"/>
    <mergeCell ref="O10:P10"/>
    <mergeCell ref="E11:H11"/>
    <mergeCell ref="A1:P1"/>
    <mergeCell ref="A2:P3"/>
    <mergeCell ref="C5:G5"/>
    <mergeCell ref="H5:L5"/>
    <mergeCell ref="M5:P5"/>
    <mergeCell ref="J11:M11"/>
    <mergeCell ref="O11:P11"/>
    <mergeCell ref="E12:H12"/>
    <mergeCell ref="J12:M12"/>
    <mergeCell ref="O12:P12"/>
    <mergeCell ref="B13:P13"/>
    <mergeCell ref="F19:I19"/>
    <mergeCell ref="K19:M19"/>
    <mergeCell ref="N19:O19"/>
    <mergeCell ref="C16:P16"/>
    <mergeCell ref="E17:I17"/>
    <mergeCell ref="K17:O17"/>
    <mergeCell ref="F18:I18"/>
    <mergeCell ref="K18:M18"/>
    <mergeCell ref="N18:O18"/>
    <mergeCell ref="E14:J14"/>
    <mergeCell ref="M14:P14"/>
    <mergeCell ref="B15:P15"/>
    <mergeCell ref="F20:I20"/>
    <mergeCell ref="K20:M20"/>
    <mergeCell ref="B26:P26"/>
    <mergeCell ref="F21:I21"/>
    <mergeCell ref="K21:M21"/>
    <mergeCell ref="N21:O21"/>
    <mergeCell ref="F22:I22"/>
    <mergeCell ref="K22:M22"/>
    <mergeCell ref="N22:O22"/>
    <mergeCell ref="F23:I23"/>
    <mergeCell ref="K23:M23"/>
    <mergeCell ref="N23:O23"/>
    <mergeCell ref="B24:P24"/>
    <mergeCell ref="B25:P25"/>
    <mergeCell ref="N20:O20"/>
    <mergeCell ref="B16:B23"/>
  </mergeCells>
  <pageMargins left="0.25" right="0.25" top="0.75" bottom="0.75" header="0.3" footer="0.3"/>
  <pageSetup scale="57" fitToHeight="0" orientation="portrait" r:id="rId1"/>
  <headerFooter alignWithMargins="0">
    <oddFooter>&amp;LPage &amp;P of &amp;N_x000D_&amp;1#&amp;"Calibri"&amp;10&amp;K000000 Confidential - Internal Distribution&amp;CConfidential - Internal Distribution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22"/>
  <sheetViews>
    <sheetView showGridLines="0" topLeftCell="A20" zoomScaleNormal="100" workbookViewId="0">
      <selection activeCell="E21" sqref="E21"/>
    </sheetView>
  </sheetViews>
  <sheetFormatPr defaultColWidth="8.88671875" defaultRowHeight="13.8" x14ac:dyDescent="0.3"/>
  <cols>
    <col min="1" max="2" width="6.88671875" style="40" customWidth="1"/>
    <col min="3" max="3" width="30.88671875" style="40" customWidth="1"/>
    <col min="4" max="4" width="77" style="40" customWidth="1"/>
    <col min="5" max="5" width="37.44140625" style="122" customWidth="1"/>
    <col min="6" max="6" width="38.5546875" style="40" customWidth="1"/>
    <col min="7" max="7" width="23.5546875" style="40" customWidth="1"/>
    <col min="8" max="8" width="27.88671875" style="40" customWidth="1"/>
    <col min="9" max="9" width="13.5546875" style="40" customWidth="1"/>
    <col min="10" max="10" width="49.109375" style="40" customWidth="1"/>
    <col min="11" max="11" width="5.44140625" style="40" customWidth="1"/>
    <col min="12" max="15" width="8.88671875" style="40"/>
    <col min="16" max="16" width="0" style="40" hidden="1" customWidth="1"/>
    <col min="17" max="16384" width="8.88671875" style="40"/>
  </cols>
  <sheetData>
    <row r="1" spans="1:16" ht="89.1" customHeight="1" x14ac:dyDescent="0.3">
      <c r="A1" s="370" t="s">
        <v>354</v>
      </c>
      <c r="B1" s="371"/>
      <c r="C1" s="371"/>
      <c r="D1" s="371"/>
      <c r="E1" s="371"/>
      <c r="F1" s="371"/>
      <c r="G1" s="371"/>
      <c r="H1" s="371"/>
      <c r="I1" s="371"/>
      <c r="J1" s="371"/>
    </row>
    <row r="2" spans="1:16" s="41" customFormat="1" ht="30.75" customHeight="1" x14ac:dyDescent="0.3">
      <c r="A2" s="372" t="s">
        <v>393</v>
      </c>
      <c r="B2" s="372"/>
      <c r="C2" s="372"/>
      <c r="D2" s="372"/>
      <c r="E2" s="372"/>
      <c r="F2" s="372"/>
      <c r="G2" s="372"/>
      <c r="H2" s="372"/>
      <c r="I2" s="372"/>
      <c r="J2" s="372"/>
    </row>
    <row r="3" spans="1:16" s="41" customFormat="1" ht="21.75" customHeight="1" x14ac:dyDescent="0.3">
      <c r="A3" s="373" t="s">
        <v>13</v>
      </c>
      <c r="B3" s="373"/>
      <c r="C3" s="92">
        <f>'MORA Introduction'!A27</f>
        <v>0</v>
      </c>
      <c r="D3" s="93"/>
      <c r="E3" s="44"/>
      <c r="F3" s="44"/>
      <c r="G3" s="44"/>
      <c r="H3" s="45"/>
      <c r="I3" s="45"/>
      <c r="J3" s="45"/>
    </row>
    <row r="4" spans="1:16" ht="63" customHeight="1" x14ac:dyDescent="0.3">
      <c r="A4" s="374" t="s">
        <v>224</v>
      </c>
      <c r="B4" s="94" t="s">
        <v>14</v>
      </c>
      <c r="C4" s="95" t="s">
        <v>148</v>
      </c>
      <c r="D4" s="95" t="s">
        <v>16</v>
      </c>
      <c r="E4" s="47" t="s">
        <v>131</v>
      </c>
      <c r="F4" s="47" t="s">
        <v>149</v>
      </c>
      <c r="G4" s="47" t="s">
        <v>17</v>
      </c>
      <c r="H4" s="47" t="s">
        <v>18</v>
      </c>
      <c r="I4" s="162" t="s">
        <v>127</v>
      </c>
      <c r="J4" s="96" t="s">
        <v>132</v>
      </c>
      <c r="P4" s="40" t="s">
        <v>118</v>
      </c>
    </row>
    <row r="5" spans="1:16" ht="179.25" customHeight="1" x14ac:dyDescent="0.3">
      <c r="A5" s="375"/>
      <c r="B5" s="97">
        <v>1601</v>
      </c>
      <c r="C5" s="98" t="s">
        <v>130</v>
      </c>
      <c r="D5" s="99" t="s">
        <v>484</v>
      </c>
      <c r="E5" s="100" t="s">
        <v>485</v>
      </c>
      <c r="F5" s="100" t="s">
        <v>527</v>
      </c>
      <c r="G5" s="101" t="s">
        <v>150</v>
      </c>
      <c r="H5" s="102" t="s">
        <v>377</v>
      </c>
      <c r="I5" s="103"/>
      <c r="J5" s="244"/>
      <c r="K5" s="214">
        <v>1</v>
      </c>
      <c r="P5" s="40" t="s">
        <v>146</v>
      </c>
    </row>
    <row r="6" spans="1:16" ht="172.5" customHeight="1" x14ac:dyDescent="0.3">
      <c r="A6" s="375"/>
      <c r="B6" s="97" t="s">
        <v>486</v>
      </c>
      <c r="C6" s="98" t="s">
        <v>487</v>
      </c>
      <c r="D6" s="99" t="s">
        <v>495</v>
      </c>
      <c r="E6" s="219" t="s">
        <v>494</v>
      </c>
      <c r="F6" s="219" t="s">
        <v>527</v>
      </c>
      <c r="G6" s="220" t="s">
        <v>150</v>
      </c>
      <c r="H6" s="102" t="s">
        <v>488</v>
      </c>
      <c r="I6" s="103"/>
      <c r="J6" s="244"/>
      <c r="K6" s="214">
        <v>2</v>
      </c>
    </row>
    <row r="7" spans="1:16" ht="248.25" customHeight="1" x14ac:dyDescent="0.3">
      <c r="A7" s="375"/>
      <c r="B7" s="97">
        <v>1602</v>
      </c>
      <c r="C7" s="101" t="s">
        <v>349</v>
      </c>
      <c r="D7" s="104" t="s">
        <v>350</v>
      </c>
      <c r="E7" s="161" t="s">
        <v>665</v>
      </c>
      <c r="F7" s="105" t="s">
        <v>351</v>
      </c>
      <c r="G7" s="106" t="s">
        <v>152</v>
      </c>
      <c r="H7" s="29" t="s">
        <v>378</v>
      </c>
      <c r="I7" s="103"/>
      <c r="J7" s="244"/>
      <c r="K7" s="214">
        <v>3</v>
      </c>
    </row>
    <row r="8" spans="1:16" ht="248.25" customHeight="1" x14ac:dyDescent="0.3">
      <c r="A8" s="375"/>
      <c r="B8" s="97">
        <v>1603</v>
      </c>
      <c r="C8" s="101" t="s">
        <v>153</v>
      </c>
      <c r="D8" s="183" t="s">
        <v>352</v>
      </c>
      <c r="E8" s="161" t="s">
        <v>665</v>
      </c>
      <c r="F8" s="105" t="s">
        <v>351</v>
      </c>
      <c r="G8" s="106" t="s">
        <v>19</v>
      </c>
      <c r="H8" s="29" t="s">
        <v>379</v>
      </c>
      <c r="I8" s="103"/>
      <c r="J8" s="244"/>
      <c r="K8" s="214">
        <v>4</v>
      </c>
    </row>
    <row r="9" spans="1:16" ht="248.25" customHeight="1" x14ac:dyDescent="0.3">
      <c r="A9" s="375"/>
      <c r="B9" s="97">
        <v>1604</v>
      </c>
      <c r="C9" s="101" t="s">
        <v>333</v>
      </c>
      <c r="D9" s="183" t="s">
        <v>334</v>
      </c>
      <c r="E9" s="112" t="s">
        <v>355</v>
      </c>
      <c r="F9" s="112" t="s">
        <v>306</v>
      </c>
      <c r="G9" s="113" t="s">
        <v>111</v>
      </c>
      <c r="H9" s="29" t="s">
        <v>380</v>
      </c>
      <c r="I9" s="103"/>
      <c r="J9" s="244"/>
      <c r="K9" s="214">
        <v>5</v>
      </c>
    </row>
    <row r="10" spans="1:16" ht="248.25" customHeight="1" x14ac:dyDescent="0.3">
      <c r="A10" s="375"/>
      <c r="B10" s="97">
        <v>1605</v>
      </c>
      <c r="C10" s="101" t="s">
        <v>234</v>
      </c>
      <c r="D10" s="111" t="s">
        <v>402</v>
      </c>
      <c r="E10" s="112" t="s">
        <v>111</v>
      </c>
      <c r="F10" s="112" t="s">
        <v>111</v>
      </c>
      <c r="G10" s="113" t="s">
        <v>111</v>
      </c>
      <c r="H10" s="29" t="s">
        <v>381</v>
      </c>
      <c r="I10" s="103"/>
      <c r="J10" s="244"/>
      <c r="K10" s="214">
        <v>6</v>
      </c>
    </row>
    <row r="11" spans="1:16" ht="248.25" customHeight="1" x14ac:dyDescent="0.3">
      <c r="A11" s="375"/>
      <c r="B11" s="97">
        <v>1608</v>
      </c>
      <c r="C11" s="98" t="s">
        <v>498</v>
      </c>
      <c r="D11" s="111" t="s">
        <v>499</v>
      </c>
      <c r="E11" s="114" t="s">
        <v>356</v>
      </c>
      <c r="F11" s="100" t="s">
        <v>528</v>
      </c>
      <c r="G11" s="101" t="s">
        <v>150</v>
      </c>
      <c r="H11" s="102" t="s">
        <v>382</v>
      </c>
      <c r="I11" s="103"/>
      <c r="J11" s="244"/>
      <c r="K11" s="214">
        <v>8</v>
      </c>
    </row>
    <row r="12" spans="1:16" ht="248.25" customHeight="1" x14ac:dyDescent="0.3">
      <c r="A12" s="375"/>
      <c r="B12" s="97">
        <v>1609</v>
      </c>
      <c r="C12" s="98" t="s">
        <v>335</v>
      </c>
      <c r="D12" s="111" t="s">
        <v>489</v>
      </c>
      <c r="E12" s="219" t="s">
        <v>490</v>
      </c>
      <c r="F12" s="219" t="s">
        <v>527</v>
      </c>
      <c r="G12" s="101" t="s">
        <v>150</v>
      </c>
      <c r="H12" s="29" t="s">
        <v>383</v>
      </c>
      <c r="I12" s="103"/>
      <c r="J12" s="244"/>
      <c r="K12" s="214">
        <v>9</v>
      </c>
    </row>
    <row r="13" spans="1:16" ht="248.25" customHeight="1" x14ac:dyDescent="0.3">
      <c r="A13" s="375"/>
      <c r="B13" s="97" t="s">
        <v>491</v>
      </c>
      <c r="C13" s="221" t="s">
        <v>576</v>
      </c>
      <c r="D13" s="222" t="s">
        <v>492</v>
      </c>
      <c r="E13" s="219" t="s">
        <v>490</v>
      </c>
      <c r="F13" s="219" t="s">
        <v>527</v>
      </c>
      <c r="G13" s="220" t="s">
        <v>150</v>
      </c>
      <c r="H13" s="29" t="s">
        <v>496</v>
      </c>
      <c r="I13" s="103"/>
      <c r="J13" s="244"/>
      <c r="K13" s="214">
        <v>10</v>
      </c>
    </row>
    <row r="14" spans="1:16" ht="323.10000000000002" customHeight="1" x14ac:dyDescent="0.3">
      <c r="A14" s="375"/>
      <c r="B14" s="97">
        <v>1610</v>
      </c>
      <c r="C14" s="98" t="s">
        <v>336</v>
      </c>
      <c r="D14" s="111" t="s">
        <v>629</v>
      </c>
      <c r="E14" s="114" t="s">
        <v>630</v>
      </c>
      <c r="F14" s="100" t="s">
        <v>529</v>
      </c>
      <c r="G14" s="101" t="s">
        <v>150</v>
      </c>
      <c r="H14" s="102" t="s">
        <v>384</v>
      </c>
      <c r="I14" s="103"/>
      <c r="J14" s="244"/>
      <c r="K14" s="214">
        <v>11</v>
      </c>
    </row>
    <row r="15" spans="1:16" ht="248.25" customHeight="1" x14ac:dyDescent="0.3">
      <c r="A15" s="369"/>
      <c r="B15" s="97">
        <v>1702</v>
      </c>
      <c r="C15" s="101" t="s">
        <v>338</v>
      </c>
      <c r="D15" s="104" t="s">
        <v>339</v>
      </c>
      <c r="E15" s="105" t="s">
        <v>661</v>
      </c>
      <c r="F15" s="105" t="s">
        <v>353</v>
      </c>
      <c r="G15" s="106" t="s">
        <v>151</v>
      </c>
      <c r="H15" s="107" t="s">
        <v>385</v>
      </c>
      <c r="I15" s="103"/>
      <c r="J15" s="244"/>
      <c r="K15" s="214">
        <v>13</v>
      </c>
    </row>
    <row r="16" spans="1:16" ht="248.25" customHeight="1" x14ac:dyDescent="0.3">
      <c r="A16" s="369"/>
      <c r="B16" s="97">
        <v>1703</v>
      </c>
      <c r="C16" s="101" t="s">
        <v>340</v>
      </c>
      <c r="D16" s="104" t="s">
        <v>341</v>
      </c>
      <c r="E16" s="105" t="s">
        <v>661</v>
      </c>
      <c r="F16" s="105" t="s">
        <v>337</v>
      </c>
      <c r="G16" s="106" t="s">
        <v>151</v>
      </c>
      <c r="H16" s="29" t="s">
        <v>386</v>
      </c>
      <c r="I16" s="103"/>
      <c r="J16" s="244"/>
      <c r="K16" s="214">
        <v>14</v>
      </c>
    </row>
    <row r="17" spans="1:11" ht="87.75" customHeight="1" x14ac:dyDescent="0.3">
      <c r="A17" s="376"/>
      <c r="B17" s="97">
        <v>1902</v>
      </c>
      <c r="C17" s="101" t="s">
        <v>143</v>
      </c>
      <c r="D17" s="108" t="s">
        <v>145</v>
      </c>
      <c r="E17" s="161" t="s">
        <v>665</v>
      </c>
      <c r="F17" s="105" t="s">
        <v>306</v>
      </c>
      <c r="G17" s="109" t="s">
        <v>154</v>
      </c>
      <c r="H17" s="29" t="s">
        <v>387</v>
      </c>
      <c r="I17" s="103"/>
      <c r="J17" s="244"/>
      <c r="K17" s="214">
        <v>25</v>
      </c>
    </row>
    <row r="18" spans="1:11" ht="87.75" customHeight="1" x14ac:dyDescent="0.3">
      <c r="A18" s="377"/>
      <c r="B18" s="97">
        <v>1904</v>
      </c>
      <c r="C18" s="101" t="s">
        <v>362</v>
      </c>
      <c r="D18" s="108" t="s">
        <v>363</v>
      </c>
      <c r="E18" s="161" t="s">
        <v>665</v>
      </c>
      <c r="F18" s="105" t="s">
        <v>306</v>
      </c>
      <c r="G18" s="109" t="s">
        <v>154</v>
      </c>
      <c r="H18" s="29" t="s">
        <v>388</v>
      </c>
      <c r="I18" s="103"/>
      <c r="J18" s="244"/>
      <c r="K18" s="214">
        <v>27</v>
      </c>
    </row>
    <row r="19" spans="1:11" ht="87.75" customHeight="1" x14ac:dyDescent="0.3">
      <c r="A19" s="366" t="s">
        <v>156</v>
      </c>
      <c r="B19" s="97">
        <v>2001</v>
      </c>
      <c r="C19" s="110" t="s">
        <v>155</v>
      </c>
      <c r="D19" s="108" t="s">
        <v>631</v>
      </c>
      <c r="E19" s="105" t="s">
        <v>530</v>
      </c>
      <c r="F19" s="105" t="s">
        <v>306</v>
      </c>
      <c r="G19" s="109" t="s">
        <v>156</v>
      </c>
      <c r="H19" s="29" t="s">
        <v>389</v>
      </c>
      <c r="I19" s="103"/>
      <c r="J19" s="244"/>
      <c r="K19" s="214">
        <v>28</v>
      </c>
    </row>
    <row r="20" spans="1:11" ht="147" customHeight="1" x14ac:dyDescent="0.3">
      <c r="A20" s="367"/>
      <c r="B20" s="97">
        <v>2002</v>
      </c>
      <c r="C20" s="110" t="s">
        <v>144</v>
      </c>
      <c r="D20" s="108" t="s">
        <v>497</v>
      </c>
      <c r="E20" s="161" t="s">
        <v>665</v>
      </c>
      <c r="F20" s="105" t="s">
        <v>306</v>
      </c>
      <c r="G20" s="109" t="s">
        <v>156</v>
      </c>
      <c r="H20" s="29" t="s">
        <v>390</v>
      </c>
      <c r="I20" s="103"/>
      <c r="J20" s="244"/>
      <c r="K20" s="214">
        <v>29</v>
      </c>
    </row>
    <row r="21" spans="1:11" ht="228" customHeight="1" x14ac:dyDescent="0.3">
      <c r="A21" s="367"/>
      <c r="B21" s="97">
        <v>2003</v>
      </c>
      <c r="C21" s="110" t="s">
        <v>307</v>
      </c>
      <c r="D21" s="175" t="s">
        <v>375</v>
      </c>
      <c r="E21" s="161" t="s">
        <v>665</v>
      </c>
      <c r="F21" s="105" t="s">
        <v>306</v>
      </c>
      <c r="G21" s="109" t="s">
        <v>156</v>
      </c>
      <c r="H21" s="29" t="s">
        <v>391</v>
      </c>
      <c r="I21" s="103"/>
      <c r="J21" s="244"/>
      <c r="K21" s="214">
        <v>30</v>
      </c>
    </row>
    <row r="22" spans="1:11" ht="87.75" customHeight="1" x14ac:dyDescent="0.3">
      <c r="A22" s="368"/>
      <c r="B22" s="97">
        <v>2004</v>
      </c>
      <c r="C22" s="110" t="s">
        <v>323</v>
      </c>
      <c r="D22" s="108" t="s">
        <v>322</v>
      </c>
      <c r="E22" s="105" t="s">
        <v>493</v>
      </c>
      <c r="F22" s="105" t="s">
        <v>111</v>
      </c>
      <c r="G22" s="109" t="s">
        <v>156</v>
      </c>
      <c r="H22" s="29" t="s">
        <v>392</v>
      </c>
      <c r="I22" s="103"/>
      <c r="J22" s="244"/>
      <c r="K22" s="214">
        <v>31</v>
      </c>
    </row>
  </sheetData>
  <mergeCells count="7">
    <mergeCell ref="A19:A22"/>
    <mergeCell ref="A15:A16"/>
    <mergeCell ref="A1:J1"/>
    <mergeCell ref="A2:J2"/>
    <mergeCell ref="A3:B3"/>
    <mergeCell ref="A4:A14"/>
    <mergeCell ref="A17:A18"/>
  </mergeCells>
  <dataValidations count="1">
    <dataValidation type="list" allowBlank="1" showInputMessage="1" showErrorMessage="1" sqref="I5:I22" xr:uid="{00000000-0002-0000-0300-000001000000}">
      <formula1>ServicerResponse</formula1>
    </dataValidation>
  </dataValidations>
  <hyperlinks>
    <hyperlink ref="F16" r:id="rId1" display="STAR Program Reference Guide Page #: 32" xr:uid="{00000000-0004-0000-0300-000007000000}"/>
    <hyperlink ref="E7" r:id="rId2" xr:uid="{7B446D72-D797-4793-854B-B860ADEFE59F}"/>
    <hyperlink ref="E8" r:id="rId3" xr:uid="{3C83E447-8A5D-41E6-A4C9-F9B1681B7963}"/>
    <hyperlink ref="E17" r:id="rId4" xr:uid="{3D7F9D89-853C-4C87-A613-BF98F572CD88}"/>
    <hyperlink ref="E18" r:id="rId5" xr:uid="{D075D1BA-6735-4D7A-9BD0-48E098E967DD}"/>
    <hyperlink ref="E20" r:id="rId6" xr:uid="{E98930D6-88F3-4E2D-9469-EFF5A72CB1ED}"/>
    <hyperlink ref="E21" r:id="rId7" xr:uid="{96D7DCA9-28BE-49DA-AAE5-7A5355CEE9E0}"/>
  </hyperlinks>
  <pageMargins left="0.25" right="0.25" top="0.75" bottom="0.75" header="0.3" footer="0.3"/>
  <pageSetup scale="31" fitToHeight="0" orientation="portrait" r:id="rId8"/>
  <headerFooter alignWithMargins="0">
    <oddFooter>&amp;LPage &amp;P of &amp;N_x000D_&amp;1#&amp;"Calibri"&amp;10&amp;K000000 Confidential - Internal Distribution&amp;CConfidential - Internal Distribution</oddFooter>
  </headerFooter>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3E8AD-9400-4DB8-8921-BF0CCB874A13}">
  <dimension ref="A1:D9"/>
  <sheetViews>
    <sheetView showGridLines="0" showRowColHeaders="0" workbookViewId="0">
      <selection activeCell="A4" sqref="A4"/>
    </sheetView>
  </sheetViews>
  <sheetFormatPr defaultRowHeight="47.25" customHeight="1" x14ac:dyDescent="0.3"/>
  <cols>
    <col min="1" max="1" width="11.88671875" customWidth="1"/>
    <col min="2" max="2" width="72" style="192" bestFit="1" customWidth="1"/>
    <col min="3" max="3" width="14" bestFit="1" customWidth="1"/>
    <col min="4" max="4" width="81.5546875" customWidth="1"/>
  </cols>
  <sheetData>
    <row r="1" spans="1:4" ht="84.75" customHeight="1" x14ac:dyDescent="0.3">
      <c r="B1" s="378"/>
      <c r="C1" s="379"/>
      <c r="D1" s="379"/>
    </row>
    <row r="2" spans="1:4" s="186" customFormat="1" ht="47.25" customHeight="1" x14ac:dyDescent="0.3">
      <c r="A2" s="380" t="s">
        <v>502</v>
      </c>
      <c r="B2" s="381"/>
      <c r="C2" s="381"/>
      <c r="D2" s="382"/>
    </row>
    <row r="3" spans="1:4" s="186" customFormat="1" ht="47.25" customHeight="1" x14ac:dyDescent="0.3">
      <c r="A3" s="187" t="s">
        <v>13</v>
      </c>
      <c r="B3" s="188">
        <f>'MORA Introduction'!A27</f>
        <v>0</v>
      </c>
      <c r="C3" s="383" t="s">
        <v>503</v>
      </c>
      <c r="D3" s="384"/>
    </row>
    <row r="4" spans="1:4" s="191" customFormat="1" ht="47.25" customHeight="1" x14ac:dyDescent="0.3">
      <c r="A4" s="189" t="s">
        <v>364</v>
      </c>
      <c r="B4" s="190" t="s">
        <v>365</v>
      </c>
      <c r="C4" s="189" t="s">
        <v>366</v>
      </c>
      <c r="D4" s="189" t="s">
        <v>367</v>
      </c>
    </row>
    <row r="5" spans="1:4" ht="93.6" customHeight="1" x14ac:dyDescent="0.3">
      <c r="A5" s="248">
        <v>1</v>
      </c>
      <c r="B5" s="193" t="s">
        <v>636</v>
      </c>
      <c r="C5" s="184"/>
      <c r="D5" s="184"/>
    </row>
    <row r="6" spans="1:4" ht="99" customHeight="1" x14ac:dyDescent="0.3">
      <c r="A6" s="248">
        <v>2</v>
      </c>
      <c r="B6" s="193" t="s">
        <v>633</v>
      </c>
      <c r="C6" s="184"/>
      <c r="D6" s="184"/>
    </row>
    <row r="7" spans="1:4" ht="62.4" customHeight="1" x14ac:dyDescent="0.3">
      <c r="A7" s="248">
        <v>3</v>
      </c>
      <c r="B7" s="193" t="s">
        <v>634</v>
      </c>
      <c r="C7" s="184"/>
      <c r="D7" s="184"/>
    </row>
    <row r="8" spans="1:4" ht="47.25" customHeight="1" x14ac:dyDescent="0.3">
      <c r="A8" s="248">
        <v>4</v>
      </c>
      <c r="B8" s="193" t="s">
        <v>635</v>
      </c>
      <c r="C8" s="184"/>
      <c r="D8" s="184"/>
    </row>
    <row r="9" spans="1:4" ht="47.25" customHeight="1" x14ac:dyDescent="0.3">
      <c r="A9" s="248">
        <v>5</v>
      </c>
      <c r="B9" s="193" t="s">
        <v>663</v>
      </c>
      <c r="C9" s="184"/>
      <c r="D9" s="184" t="s">
        <v>220</v>
      </c>
    </row>
  </sheetData>
  <mergeCells count="3">
    <mergeCell ref="B1:D1"/>
    <mergeCell ref="A2:D2"/>
    <mergeCell ref="C3:D3"/>
  </mergeCells>
  <dataValidations count="1">
    <dataValidation type="list" allowBlank="1" showInputMessage="1" showErrorMessage="1" sqref="C5:C9" xr:uid="{611083EC-363E-4F7F-92FF-A5433934DCF0}">
      <formula1>"Yes,No,N/A"</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G39"/>
  <sheetViews>
    <sheetView showGridLines="0" topLeftCell="A16" zoomScaleNormal="100" workbookViewId="0">
      <selection activeCell="A20" sqref="A20"/>
    </sheetView>
  </sheetViews>
  <sheetFormatPr defaultColWidth="9.109375" defaultRowHeight="13.8" x14ac:dyDescent="0.3"/>
  <cols>
    <col min="1" max="1" width="8.5546875" style="120" customWidth="1"/>
    <col min="2" max="2" width="38.88671875" style="40" customWidth="1"/>
    <col min="3" max="3" width="31.109375" style="40" customWidth="1"/>
    <col min="4" max="4" width="30.44140625" style="40" customWidth="1"/>
    <col min="5" max="6" width="50.44140625" style="40" customWidth="1"/>
    <col min="7" max="7" width="9.109375" style="40"/>
    <col min="8" max="8" width="48.44140625" style="40" customWidth="1"/>
    <col min="9" max="10" width="9.109375" style="40"/>
    <col min="11" max="11" width="18.44140625" style="40" customWidth="1"/>
    <col min="12" max="12" width="17.109375" style="40" customWidth="1"/>
    <col min="13" max="16384" width="9.109375" style="40"/>
  </cols>
  <sheetData>
    <row r="1" spans="1:6" ht="89.1" customHeight="1" x14ac:dyDescent="0.3">
      <c r="A1" s="399"/>
      <c r="B1" s="400"/>
      <c r="C1" s="400"/>
      <c r="D1" s="400"/>
      <c r="E1" s="400"/>
      <c r="F1" s="234"/>
    </row>
    <row r="2" spans="1:6" ht="26.25" customHeight="1" x14ac:dyDescent="0.3">
      <c r="A2" s="401" t="s">
        <v>17</v>
      </c>
      <c r="B2" s="402"/>
      <c r="C2" s="403" t="s">
        <v>236</v>
      </c>
      <c r="D2" s="403"/>
      <c r="E2" s="403"/>
      <c r="F2" s="235"/>
    </row>
    <row r="3" spans="1:6" ht="81" customHeight="1" x14ac:dyDescent="0.3">
      <c r="A3" s="404" t="s">
        <v>394</v>
      </c>
      <c r="B3" s="372"/>
      <c r="C3" s="372"/>
      <c r="D3" s="372"/>
      <c r="E3" s="405"/>
      <c r="F3" s="239"/>
    </row>
    <row r="4" spans="1:6" ht="23.25" customHeight="1" x14ac:dyDescent="0.3">
      <c r="A4" s="123" t="s">
        <v>13</v>
      </c>
      <c r="B4" s="42">
        <f>'MORA Introduction'!A27</f>
        <v>0</v>
      </c>
      <c r="C4" s="124"/>
      <c r="D4" s="124"/>
      <c r="E4" s="125"/>
      <c r="F4" s="240"/>
    </row>
    <row r="5" spans="1:6" ht="23.25" customHeight="1" x14ac:dyDescent="0.3">
      <c r="A5" s="406" t="s">
        <v>124</v>
      </c>
      <c r="B5" s="407"/>
      <c r="C5" s="407"/>
      <c r="D5" s="407"/>
      <c r="E5" s="408"/>
      <c r="F5" s="241"/>
    </row>
    <row r="6" spans="1:6" ht="39.75" customHeight="1" x14ac:dyDescent="0.3">
      <c r="A6" s="126">
        <v>1</v>
      </c>
      <c r="B6" s="389" t="s">
        <v>278</v>
      </c>
      <c r="C6" s="390"/>
      <c r="D6" s="390"/>
      <c r="E6" s="391"/>
      <c r="F6" s="236"/>
    </row>
    <row r="7" spans="1:6" ht="78" customHeight="1" x14ac:dyDescent="0.3">
      <c r="A7" s="127" t="s">
        <v>140</v>
      </c>
      <c r="B7" s="395" t="s">
        <v>476</v>
      </c>
      <c r="C7" s="396"/>
      <c r="D7" s="396"/>
      <c r="E7" s="397"/>
      <c r="F7" s="91"/>
    </row>
    <row r="8" spans="1:6" ht="63" customHeight="1" x14ac:dyDescent="0.3">
      <c r="A8" s="127" t="s">
        <v>141</v>
      </c>
      <c r="B8" s="395" t="s">
        <v>477</v>
      </c>
      <c r="C8" s="396"/>
      <c r="D8" s="396"/>
      <c r="E8" s="397"/>
      <c r="F8" s="91"/>
    </row>
    <row r="9" spans="1:6" ht="239.25" customHeight="1" x14ac:dyDescent="0.3">
      <c r="A9" s="127" t="s">
        <v>142</v>
      </c>
      <c r="B9" s="395" t="s">
        <v>478</v>
      </c>
      <c r="C9" s="396"/>
      <c r="D9" s="396"/>
      <c r="E9" s="397"/>
      <c r="F9" s="91"/>
    </row>
    <row r="10" spans="1:6" ht="147" customHeight="1" x14ac:dyDescent="0.3">
      <c r="A10" s="127">
        <v>2</v>
      </c>
      <c r="B10" s="398" t="s">
        <v>312</v>
      </c>
      <c r="C10" s="398"/>
      <c r="D10" s="398"/>
      <c r="E10" s="398"/>
      <c r="F10" s="236"/>
    </row>
    <row r="11" spans="1:6" ht="154.5" customHeight="1" x14ac:dyDescent="0.3">
      <c r="A11" s="127">
        <v>3</v>
      </c>
      <c r="B11" s="398" t="s">
        <v>310</v>
      </c>
      <c r="C11" s="398"/>
      <c r="D11" s="398"/>
      <c r="E11" s="398"/>
      <c r="F11" s="236"/>
    </row>
    <row r="12" spans="1:6" ht="99.75" customHeight="1" x14ac:dyDescent="0.3">
      <c r="A12" s="127">
        <v>4</v>
      </c>
      <c r="B12" s="398" t="s">
        <v>311</v>
      </c>
      <c r="C12" s="398"/>
      <c r="D12" s="398"/>
      <c r="E12" s="398"/>
      <c r="F12" s="236"/>
    </row>
    <row r="13" spans="1:6" ht="96.75" customHeight="1" x14ac:dyDescent="0.3">
      <c r="A13" s="127">
        <v>5</v>
      </c>
      <c r="B13" s="392" t="s">
        <v>357</v>
      </c>
      <c r="C13" s="393"/>
      <c r="D13" s="393"/>
      <c r="E13" s="394"/>
      <c r="F13" s="128"/>
    </row>
    <row r="14" spans="1:6" ht="182.25" customHeight="1" x14ac:dyDescent="0.3">
      <c r="A14" s="127">
        <v>6</v>
      </c>
      <c r="B14" s="392" t="s">
        <v>358</v>
      </c>
      <c r="C14" s="393"/>
      <c r="D14" s="393"/>
      <c r="E14" s="394"/>
      <c r="F14" s="128"/>
    </row>
    <row r="15" spans="1:6" ht="237.75" customHeight="1" x14ac:dyDescent="0.3">
      <c r="A15" s="127">
        <v>7</v>
      </c>
      <c r="B15" s="392" t="s">
        <v>479</v>
      </c>
      <c r="C15" s="393"/>
      <c r="D15" s="393"/>
      <c r="E15" s="394"/>
      <c r="F15" s="128"/>
    </row>
    <row r="16" spans="1:6" ht="180.75" customHeight="1" x14ac:dyDescent="0.3">
      <c r="A16" s="176">
        <v>8</v>
      </c>
      <c r="B16" s="392" t="s">
        <v>480</v>
      </c>
      <c r="C16" s="393"/>
      <c r="D16" s="393"/>
      <c r="E16" s="394"/>
      <c r="F16" s="128"/>
    </row>
    <row r="17" spans="1:7" ht="90" customHeight="1" x14ac:dyDescent="0.3">
      <c r="A17" s="176">
        <v>9</v>
      </c>
      <c r="B17" s="392" t="s">
        <v>359</v>
      </c>
      <c r="C17" s="393"/>
      <c r="D17" s="393"/>
      <c r="E17" s="394"/>
      <c r="F17" s="128"/>
    </row>
    <row r="18" spans="1:7" ht="12" customHeight="1" x14ac:dyDescent="0.3">
      <c r="B18" s="128"/>
      <c r="C18" s="128"/>
      <c r="E18" s="128"/>
      <c r="F18" s="128"/>
    </row>
    <row r="19" spans="1:7" ht="31.5" customHeight="1" x14ac:dyDescent="0.3">
      <c r="A19" s="129" t="s">
        <v>14</v>
      </c>
      <c r="B19" s="130" t="s">
        <v>125</v>
      </c>
      <c r="C19" s="47" t="s">
        <v>126</v>
      </c>
      <c r="D19" s="47" t="s">
        <v>209</v>
      </c>
      <c r="E19" s="47" t="s">
        <v>18</v>
      </c>
      <c r="F19" s="238"/>
    </row>
    <row r="20" spans="1:7" ht="20.100000000000001" customHeight="1" x14ac:dyDescent="0.3">
      <c r="A20" s="131">
        <v>1</v>
      </c>
      <c r="B20" s="385" t="str">
        <f>'Data Entry HIDE'!B3</f>
        <v>NA</v>
      </c>
      <c r="C20" s="387" t="str">
        <f>'Data Entry HIDE'!C3</f>
        <v>NA</v>
      </c>
      <c r="D20" s="225" t="s">
        <v>361</v>
      </c>
      <c r="E20" s="226" t="str">
        <f>"PCQCF_1_"&amp;B20</f>
        <v>PCQCF_1_NA</v>
      </c>
      <c r="F20" s="237"/>
      <c r="G20" s="214">
        <v>1</v>
      </c>
    </row>
    <row r="21" spans="1:7" ht="20.100000000000001" customHeight="1" x14ac:dyDescent="0.3">
      <c r="A21" s="132"/>
      <c r="B21" s="386"/>
      <c r="C21" s="388"/>
      <c r="D21" s="51" t="s">
        <v>360</v>
      </c>
      <c r="E21" s="226" t="str">
        <f>"PCQCF_2_"&amp;B20</f>
        <v>PCQCF_2_NA</v>
      </c>
      <c r="F21" s="237"/>
      <c r="G21" s="214">
        <v>1</v>
      </c>
    </row>
    <row r="22" spans="1:7" ht="20.100000000000001" customHeight="1" x14ac:dyDescent="0.3">
      <c r="A22" s="131">
        <v>2</v>
      </c>
      <c r="B22" s="385" t="str">
        <f>'Data Entry HIDE'!B4</f>
        <v>NA</v>
      </c>
      <c r="C22" s="387" t="str">
        <f>'Data Entry HIDE'!C4</f>
        <v>NA</v>
      </c>
      <c r="D22" s="225" t="s">
        <v>361</v>
      </c>
      <c r="E22" s="226" t="str">
        <f>"PCQCF_1_"&amp;B22</f>
        <v>PCQCF_1_NA</v>
      </c>
      <c r="F22" s="237"/>
      <c r="G22" s="214">
        <v>1</v>
      </c>
    </row>
    <row r="23" spans="1:7" ht="20.100000000000001" customHeight="1" x14ac:dyDescent="0.3">
      <c r="A23" s="132"/>
      <c r="B23" s="386"/>
      <c r="C23" s="388"/>
      <c r="D23" s="51" t="s">
        <v>360</v>
      </c>
      <c r="E23" s="226" t="str">
        <f>"PCQCF_2_"&amp;B22</f>
        <v>PCQCF_2_NA</v>
      </c>
      <c r="F23" s="237"/>
      <c r="G23" s="214">
        <v>1</v>
      </c>
    </row>
    <row r="24" spans="1:7" ht="20.100000000000001" customHeight="1" x14ac:dyDescent="0.3">
      <c r="A24" s="131">
        <v>3</v>
      </c>
      <c r="B24" s="385" t="str">
        <f>'Data Entry HIDE'!B5</f>
        <v>NA</v>
      </c>
      <c r="C24" s="387" t="str">
        <f>'Data Entry HIDE'!C5</f>
        <v>NA</v>
      </c>
      <c r="D24" s="225" t="s">
        <v>361</v>
      </c>
      <c r="E24" s="226" t="str">
        <f>"PCQCF_1_"&amp;B24</f>
        <v>PCQCF_1_NA</v>
      </c>
      <c r="F24" s="237"/>
      <c r="G24" s="214">
        <v>1</v>
      </c>
    </row>
    <row r="25" spans="1:7" ht="20.100000000000001" customHeight="1" x14ac:dyDescent="0.3">
      <c r="A25" s="132"/>
      <c r="B25" s="386"/>
      <c r="C25" s="388"/>
      <c r="D25" s="51" t="s">
        <v>360</v>
      </c>
      <c r="E25" s="226" t="str">
        <f>"PCQCF_2_"&amp;B24</f>
        <v>PCQCF_2_NA</v>
      </c>
      <c r="F25" s="237"/>
      <c r="G25" s="214">
        <v>1</v>
      </c>
    </row>
    <row r="26" spans="1:7" ht="20.100000000000001" customHeight="1" x14ac:dyDescent="0.3">
      <c r="A26" s="131">
        <v>4</v>
      </c>
      <c r="B26" s="385" t="str">
        <f>'Data Entry HIDE'!B6</f>
        <v>NA</v>
      </c>
      <c r="C26" s="387" t="str">
        <f>'Data Entry HIDE'!C6</f>
        <v>NA</v>
      </c>
      <c r="D26" s="225" t="s">
        <v>361</v>
      </c>
      <c r="E26" s="226" t="str">
        <f>"PCQCF_1_"&amp;B26</f>
        <v>PCQCF_1_NA</v>
      </c>
      <c r="F26" s="237"/>
      <c r="G26" s="214">
        <v>1</v>
      </c>
    </row>
    <row r="27" spans="1:7" ht="20.100000000000001" customHeight="1" x14ac:dyDescent="0.3">
      <c r="A27" s="132"/>
      <c r="B27" s="386"/>
      <c r="C27" s="388"/>
      <c r="D27" s="51" t="s">
        <v>360</v>
      </c>
      <c r="E27" s="226" t="str">
        <f>"PCQCF_2_"&amp;B26</f>
        <v>PCQCF_2_NA</v>
      </c>
      <c r="F27" s="237"/>
      <c r="G27" s="214">
        <v>1</v>
      </c>
    </row>
    <row r="28" spans="1:7" ht="20.100000000000001" customHeight="1" x14ac:dyDescent="0.3">
      <c r="A28" s="131">
        <v>5</v>
      </c>
      <c r="B28" s="385" t="str">
        <f>'Data Entry HIDE'!B7</f>
        <v>NA</v>
      </c>
      <c r="C28" s="387" t="str">
        <f>'Data Entry HIDE'!C7</f>
        <v>NA</v>
      </c>
      <c r="D28" s="225" t="s">
        <v>361</v>
      </c>
      <c r="E28" s="226" t="str">
        <f>"PCQCF_1_"&amp;B28</f>
        <v>PCQCF_1_NA</v>
      </c>
      <c r="F28" s="237"/>
      <c r="G28" s="214">
        <v>1</v>
      </c>
    </row>
    <row r="29" spans="1:7" ht="20.100000000000001" customHeight="1" x14ac:dyDescent="0.3">
      <c r="A29" s="132"/>
      <c r="B29" s="386"/>
      <c r="C29" s="388"/>
      <c r="D29" s="51" t="s">
        <v>360</v>
      </c>
      <c r="E29" s="226" t="str">
        <f>"PCQCF_2_"&amp;B28</f>
        <v>PCQCF_2_NA</v>
      </c>
      <c r="F29" s="237"/>
      <c r="G29" s="214">
        <v>1</v>
      </c>
    </row>
    <row r="30" spans="1:7" ht="20.100000000000001" customHeight="1" x14ac:dyDescent="0.3">
      <c r="A30" s="131">
        <v>6</v>
      </c>
      <c r="B30" s="385" t="str">
        <f>'Data Entry HIDE'!B8</f>
        <v>NA</v>
      </c>
      <c r="C30" s="387" t="str">
        <f>'Data Entry HIDE'!C8</f>
        <v>NA</v>
      </c>
      <c r="D30" s="225" t="s">
        <v>361</v>
      </c>
      <c r="E30" s="226" t="str">
        <f>"PCQCF_1_"&amp;B30</f>
        <v>PCQCF_1_NA</v>
      </c>
      <c r="F30" s="237"/>
      <c r="G30" s="214">
        <v>1</v>
      </c>
    </row>
    <row r="31" spans="1:7" ht="20.100000000000001" customHeight="1" x14ac:dyDescent="0.3">
      <c r="A31" s="132"/>
      <c r="B31" s="386"/>
      <c r="C31" s="388"/>
      <c r="D31" s="51" t="s">
        <v>360</v>
      </c>
      <c r="E31" s="226" t="str">
        <f>"PCQCF_2_"&amp;B30</f>
        <v>PCQCF_2_NA</v>
      </c>
      <c r="F31" s="237"/>
      <c r="G31" s="214">
        <v>1</v>
      </c>
    </row>
    <row r="32" spans="1:7" ht="20.100000000000001" customHeight="1" x14ac:dyDescent="0.3">
      <c r="A32" s="131">
        <v>7</v>
      </c>
      <c r="B32" s="385" t="str">
        <f>'Data Entry HIDE'!B9</f>
        <v>NA</v>
      </c>
      <c r="C32" s="387" t="str">
        <f>'Data Entry HIDE'!C9</f>
        <v>NA</v>
      </c>
      <c r="D32" s="225" t="s">
        <v>361</v>
      </c>
      <c r="E32" s="226" t="str">
        <f>"PCQCF_1_"&amp;B32</f>
        <v>PCQCF_1_NA</v>
      </c>
      <c r="F32" s="237"/>
      <c r="G32" s="214">
        <v>1</v>
      </c>
    </row>
    <row r="33" spans="1:7" ht="20.100000000000001" customHeight="1" x14ac:dyDescent="0.3">
      <c r="A33" s="132"/>
      <c r="B33" s="386"/>
      <c r="C33" s="388"/>
      <c r="D33" s="51" t="s">
        <v>360</v>
      </c>
      <c r="E33" s="226" t="str">
        <f>"PCQCF_2_"&amp;B32</f>
        <v>PCQCF_2_NA</v>
      </c>
      <c r="F33" s="237"/>
      <c r="G33" s="214">
        <v>1</v>
      </c>
    </row>
    <row r="34" spans="1:7" ht="20.100000000000001" customHeight="1" x14ac:dyDescent="0.3">
      <c r="A34" s="131">
        <v>8</v>
      </c>
      <c r="B34" s="385" t="str">
        <f>'Data Entry HIDE'!B10</f>
        <v>NA</v>
      </c>
      <c r="C34" s="387" t="str">
        <f>'Data Entry HIDE'!C10</f>
        <v>NA</v>
      </c>
      <c r="D34" s="225" t="s">
        <v>361</v>
      </c>
      <c r="E34" s="226" t="str">
        <f>"PCQCF_1_"&amp;B34</f>
        <v>PCQCF_1_NA</v>
      </c>
      <c r="F34" s="237"/>
      <c r="G34" s="214">
        <v>1</v>
      </c>
    </row>
    <row r="35" spans="1:7" ht="20.100000000000001" customHeight="1" x14ac:dyDescent="0.3">
      <c r="A35" s="132"/>
      <c r="B35" s="386"/>
      <c r="C35" s="388"/>
      <c r="D35" s="51" t="s">
        <v>360</v>
      </c>
      <c r="E35" s="226" t="str">
        <f>"PCQCF_2_"&amp;B34</f>
        <v>PCQCF_2_NA</v>
      </c>
      <c r="F35" s="237"/>
      <c r="G35" s="214">
        <v>1</v>
      </c>
    </row>
    <row r="36" spans="1:7" ht="20.100000000000001" customHeight="1" x14ac:dyDescent="0.3">
      <c r="A36" s="131">
        <v>9</v>
      </c>
      <c r="B36" s="385" t="str">
        <f>'Data Entry HIDE'!B11</f>
        <v>NA</v>
      </c>
      <c r="C36" s="387" t="str">
        <f>'Data Entry HIDE'!C11</f>
        <v>NA</v>
      </c>
      <c r="D36" s="225" t="s">
        <v>361</v>
      </c>
      <c r="E36" s="226" t="str">
        <f>"PCQCF_1_"&amp;B36</f>
        <v>PCQCF_1_NA</v>
      </c>
      <c r="F36" s="237"/>
      <c r="G36" s="214">
        <v>1</v>
      </c>
    </row>
    <row r="37" spans="1:7" ht="20.100000000000001" customHeight="1" x14ac:dyDescent="0.3">
      <c r="A37" s="132"/>
      <c r="B37" s="386"/>
      <c r="C37" s="388"/>
      <c r="D37" s="51" t="s">
        <v>360</v>
      </c>
      <c r="E37" s="226" t="str">
        <f>"PCQCF_2_"&amp;B36</f>
        <v>PCQCF_2_NA</v>
      </c>
      <c r="F37" s="237"/>
      <c r="G37" s="214">
        <v>1</v>
      </c>
    </row>
    <row r="38" spans="1:7" ht="20.100000000000001" customHeight="1" x14ac:dyDescent="0.3">
      <c r="A38" s="131">
        <v>10</v>
      </c>
      <c r="B38" s="385" t="str">
        <f>'Data Entry HIDE'!B12</f>
        <v>NA</v>
      </c>
      <c r="C38" s="387" t="str">
        <f>'Data Entry HIDE'!C12</f>
        <v>NA</v>
      </c>
      <c r="D38" s="225" t="s">
        <v>361</v>
      </c>
      <c r="E38" s="226" t="str">
        <f>"PCQCF_1_"&amp;B38</f>
        <v>PCQCF_1_NA</v>
      </c>
      <c r="F38" s="237"/>
      <c r="G38" s="214">
        <v>1</v>
      </c>
    </row>
    <row r="39" spans="1:7" ht="20.100000000000001" customHeight="1" x14ac:dyDescent="0.3">
      <c r="A39" s="132"/>
      <c r="B39" s="386"/>
      <c r="C39" s="388"/>
      <c r="D39" s="51" t="s">
        <v>360</v>
      </c>
      <c r="E39" s="226" t="str">
        <f>"PCQCF_2_"&amp;B38</f>
        <v>PCQCF_2_NA</v>
      </c>
      <c r="F39" s="237"/>
      <c r="G39" s="214">
        <v>1</v>
      </c>
    </row>
  </sheetData>
  <mergeCells count="37">
    <mergeCell ref="A1:E1"/>
    <mergeCell ref="A2:B2"/>
    <mergeCell ref="C2:E2"/>
    <mergeCell ref="A3:E3"/>
    <mergeCell ref="A5:E5"/>
    <mergeCell ref="B6:E6"/>
    <mergeCell ref="B20:B21"/>
    <mergeCell ref="B22:B23"/>
    <mergeCell ref="B24:B25"/>
    <mergeCell ref="B26:B27"/>
    <mergeCell ref="B14:E14"/>
    <mergeCell ref="B15:E15"/>
    <mergeCell ref="B16:E16"/>
    <mergeCell ref="B7:E7"/>
    <mergeCell ref="B8:E8"/>
    <mergeCell ref="B9:E9"/>
    <mergeCell ref="B10:E10"/>
    <mergeCell ref="B11:E11"/>
    <mergeCell ref="B13:E13"/>
    <mergeCell ref="B12:E12"/>
    <mergeCell ref="B17:E17"/>
    <mergeCell ref="B38:B39"/>
    <mergeCell ref="C20:C21"/>
    <mergeCell ref="C22:C23"/>
    <mergeCell ref="C24:C25"/>
    <mergeCell ref="C26:C27"/>
    <mergeCell ref="C28:C29"/>
    <mergeCell ref="C30:C31"/>
    <mergeCell ref="C32:C33"/>
    <mergeCell ref="C34:C35"/>
    <mergeCell ref="C36:C37"/>
    <mergeCell ref="C38:C39"/>
    <mergeCell ref="B28:B29"/>
    <mergeCell ref="B30:B31"/>
    <mergeCell ref="B32:B33"/>
    <mergeCell ref="B34:B35"/>
    <mergeCell ref="B36:B37"/>
  </mergeCells>
  <dataValidations count="1">
    <dataValidation type="list" allowBlank="1" showInputMessage="1" showErrorMessage="1" sqref="C19" xr:uid="{00000000-0002-0000-0800-000000000000}">
      <formula1>"Yes,No"</formula1>
    </dataValidation>
  </dataValidations>
  <pageMargins left="0.25" right="0.25" top="0.75" bottom="0.75" header="0.3" footer="0.3"/>
  <pageSetup scale="53" fitToHeight="0" orientation="portrait" r:id="rId1"/>
  <headerFooter alignWithMargins="0">
    <oddFooter>&amp;LPage &amp;P of &amp;N_x000D_&amp;1#&amp;"Calibri"&amp;10&amp;K000000 Confidential - Internal Distribution&amp;CConfidential - Internal Distribution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H31"/>
  <sheetViews>
    <sheetView showGridLines="0" zoomScaleNormal="100" workbookViewId="0">
      <selection activeCell="A2" sqref="A2:B2"/>
    </sheetView>
  </sheetViews>
  <sheetFormatPr defaultColWidth="9.109375" defaultRowHeight="13.2" x14ac:dyDescent="0.25"/>
  <cols>
    <col min="1" max="1" width="9.88671875" style="2" customWidth="1"/>
    <col min="2" max="2" width="38.88671875" style="1" customWidth="1"/>
    <col min="3" max="3" width="31.109375" style="1" customWidth="1"/>
    <col min="4" max="4" width="30.44140625" style="1" customWidth="1"/>
    <col min="5" max="5" width="37.88671875" style="1" customWidth="1"/>
    <col min="6" max="6" width="27.44140625" style="1" bestFit="1" customWidth="1"/>
    <col min="7" max="7" width="27.44140625" style="1" customWidth="1"/>
    <col min="8" max="8" width="48.44140625" style="1" customWidth="1"/>
    <col min="9" max="10" width="9.109375" style="1"/>
    <col min="11" max="11" width="18.44140625" style="1" customWidth="1"/>
    <col min="12" max="12" width="17.109375" style="1" customWidth="1"/>
    <col min="13" max="16384" width="9.109375" style="1"/>
  </cols>
  <sheetData>
    <row r="1" spans="1:5" ht="89.1" customHeight="1" x14ac:dyDescent="0.25">
      <c r="A1" s="409"/>
      <c r="B1" s="410"/>
      <c r="C1" s="410"/>
      <c r="D1" s="410"/>
      <c r="E1" s="410"/>
    </row>
    <row r="2" spans="1:5" ht="26.25" customHeight="1" x14ac:dyDescent="0.25">
      <c r="A2" s="401" t="s">
        <v>17</v>
      </c>
      <c r="B2" s="402"/>
      <c r="C2" s="403" t="s">
        <v>215</v>
      </c>
      <c r="D2" s="403"/>
      <c r="E2" s="403"/>
    </row>
    <row r="3" spans="1:5" ht="54" customHeight="1" x14ac:dyDescent="0.25">
      <c r="A3" s="404" t="s">
        <v>395</v>
      </c>
      <c r="B3" s="372"/>
      <c r="C3" s="372"/>
      <c r="D3" s="372"/>
      <c r="E3" s="405"/>
    </row>
    <row r="4" spans="1:5" ht="23.25" customHeight="1" x14ac:dyDescent="0.25">
      <c r="A4" s="123" t="s">
        <v>13</v>
      </c>
      <c r="B4" s="42">
        <f>'MORA Introduction'!$A$27</f>
        <v>0</v>
      </c>
      <c r="C4" s="124"/>
      <c r="D4" s="124"/>
      <c r="E4" s="125"/>
    </row>
    <row r="5" spans="1:5" ht="23.25" customHeight="1" x14ac:dyDescent="0.25">
      <c r="A5" s="406" t="s">
        <v>215</v>
      </c>
      <c r="B5" s="407"/>
      <c r="C5" s="407"/>
      <c r="D5" s="407"/>
      <c r="E5" s="408"/>
    </row>
    <row r="6" spans="1:5" ht="56.1" customHeight="1" x14ac:dyDescent="0.25">
      <c r="A6" s="127">
        <v>1</v>
      </c>
      <c r="B6" s="411" t="s">
        <v>605</v>
      </c>
      <c r="C6" s="412"/>
      <c r="D6" s="412"/>
      <c r="E6" s="282"/>
    </row>
    <row r="7" spans="1:5" ht="56.1" customHeight="1" x14ac:dyDescent="0.25">
      <c r="A7" s="127">
        <v>2</v>
      </c>
      <c r="B7" s="411" t="s">
        <v>604</v>
      </c>
      <c r="C7" s="412"/>
      <c r="D7" s="412"/>
      <c r="E7" s="282"/>
    </row>
    <row r="8" spans="1:5" ht="56.1" customHeight="1" x14ac:dyDescent="0.25">
      <c r="A8" s="127">
        <v>3</v>
      </c>
      <c r="B8" s="398" t="s">
        <v>600</v>
      </c>
      <c r="C8" s="398"/>
      <c r="D8" s="398"/>
      <c r="E8" s="398"/>
    </row>
    <row r="9" spans="1:5" ht="56.1" customHeight="1" x14ac:dyDescent="0.25">
      <c r="A9" s="127">
        <v>4</v>
      </c>
      <c r="B9" s="389" t="s">
        <v>603</v>
      </c>
      <c r="C9" s="390"/>
      <c r="D9" s="390"/>
      <c r="E9" s="391"/>
    </row>
    <row r="10" spans="1:5" ht="222.6" customHeight="1" x14ac:dyDescent="0.25">
      <c r="A10" s="127">
        <v>5</v>
      </c>
      <c r="B10" s="398" t="s">
        <v>601</v>
      </c>
      <c r="C10" s="398"/>
      <c r="D10" s="398"/>
      <c r="E10" s="398"/>
    </row>
    <row r="11" spans="1:5" ht="56.1" customHeight="1" x14ac:dyDescent="0.25">
      <c r="A11" s="127">
        <v>6</v>
      </c>
      <c r="B11" s="389" t="s">
        <v>602</v>
      </c>
      <c r="C11" s="390"/>
      <c r="D11" s="390"/>
      <c r="E11" s="391"/>
    </row>
    <row r="12" spans="1:5" ht="56.1" customHeight="1" x14ac:dyDescent="0.25">
      <c r="A12" s="127">
        <v>7</v>
      </c>
      <c r="B12" s="413" t="s">
        <v>606</v>
      </c>
      <c r="C12" s="414"/>
      <c r="D12" s="414"/>
      <c r="E12" s="415"/>
    </row>
    <row r="13" spans="1:5" ht="101.1" customHeight="1" x14ac:dyDescent="0.25">
      <c r="A13" s="127">
        <v>8</v>
      </c>
      <c r="B13" s="413" t="s">
        <v>607</v>
      </c>
      <c r="C13" s="414"/>
      <c r="D13" s="414"/>
      <c r="E13" s="415"/>
    </row>
    <row r="14" spans="1:5" ht="56.1" customHeight="1" x14ac:dyDescent="0.25">
      <c r="A14" s="127">
        <v>9</v>
      </c>
      <c r="B14" s="411" t="s">
        <v>608</v>
      </c>
      <c r="C14" s="412"/>
      <c r="D14" s="412"/>
      <c r="E14" s="282"/>
    </row>
    <row r="15" spans="1:5" ht="56.1" customHeight="1" x14ac:dyDescent="0.25">
      <c r="A15" s="127">
        <v>10</v>
      </c>
      <c r="B15" s="389" t="s">
        <v>609</v>
      </c>
      <c r="C15" s="390"/>
      <c r="D15" s="390"/>
      <c r="E15" s="391"/>
    </row>
    <row r="16" spans="1:5" ht="56.1" customHeight="1" x14ac:dyDescent="0.25">
      <c r="A16" s="127">
        <v>11</v>
      </c>
      <c r="B16" s="389" t="s">
        <v>611</v>
      </c>
      <c r="C16" s="390"/>
      <c r="D16" s="390"/>
      <c r="E16" s="391"/>
    </row>
    <row r="17" spans="1:8" ht="56.1" customHeight="1" x14ac:dyDescent="0.25">
      <c r="A17" s="127">
        <v>12</v>
      </c>
      <c r="B17" s="389" t="s">
        <v>610</v>
      </c>
      <c r="C17" s="390"/>
      <c r="D17" s="390"/>
      <c r="E17" s="391"/>
    </row>
    <row r="18" spans="1:8" ht="18.75" customHeight="1" x14ac:dyDescent="0.25">
      <c r="A18" s="201"/>
      <c r="B18" s="200"/>
      <c r="C18" s="200"/>
      <c r="D18" s="200"/>
      <c r="E18" s="200"/>
    </row>
    <row r="19" spans="1:8" ht="20.100000000000001" customHeight="1" x14ac:dyDescent="0.25">
      <c r="A19" s="129" t="s">
        <v>14</v>
      </c>
      <c r="B19" s="130" t="s">
        <v>125</v>
      </c>
      <c r="C19" s="47" t="s">
        <v>126</v>
      </c>
      <c r="D19" s="47" t="s">
        <v>315</v>
      </c>
      <c r="E19" s="47" t="s">
        <v>209</v>
      </c>
      <c r="F19" s="47" t="s">
        <v>18</v>
      </c>
      <c r="G19" s="238"/>
    </row>
    <row r="20" spans="1:8" ht="20.100000000000001" customHeight="1" x14ac:dyDescent="0.25">
      <c r="A20" s="131">
        <v>1</v>
      </c>
      <c r="B20" s="131" t="str">
        <f>'Data Entry HIDE'!Q3</f>
        <v>NA</v>
      </c>
      <c r="C20" s="227" t="str">
        <f>'Data Entry HIDE'!R3</f>
        <v>NA</v>
      </c>
      <c r="D20" s="131" t="str">
        <f>'Data Entry HIDE'!S3</f>
        <v>NA</v>
      </c>
      <c r="E20" s="225" t="s">
        <v>632</v>
      </c>
      <c r="F20" s="226" t="str">
        <f>"HSF_"&amp;B20</f>
        <v>HSF_NA</v>
      </c>
      <c r="G20" s="245"/>
      <c r="H20" s="215">
        <v>1</v>
      </c>
    </row>
    <row r="21" spans="1:8" ht="20.100000000000001" customHeight="1" x14ac:dyDescent="0.25">
      <c r="A21" s="131">
        <v>2</v>
      </c>
      <c r="B21" s="131" t="str">
        <f>'Data Entry HIDE'!Q4</f>
        <v>NA</v>
      </c>
      <c r="C21" s="227" t="str">
        <f>'Data Entry HIDE'!R4</f>
        <v>NA</v>
      </c>
      <c r="D21" s="131" t="str">
        <f>'Data Entry HIDE'!S4</f>
        <v>NA</v>
      </c>
      <c r="E21" s="225" t="s">
        <v>632</v>
      </c>
      <c r="F21" s="226" t="str">
        <f t="shared" ref="F21:F31" si="0">"HSF_"&amp;B21</f>
        <v>HSF_NA</v>
      </c>
      <c r="G21" s="237"/>
      <c r="H21" s="215">
        <v>1</v>
      </c>
    </row>
    <row r="22" spans="1:8" ht="20.100000000000001" customHeight="1" x14ac:dyDescent="0.25">
      <c r="A22" s="131">
        <v>3</v>
      </c>
      <c r="B22" s="131" t="str">
        <f>'Data Entry HIDE'!Q5</f>
        <v>NA</v>
      </c>
      <c r="C22" s="227" t="str">
        <f>'Data Entry HIDE'!R5</f>
        <v>NA</v>
      </c>
      <c r="D22" s="131" t="str">
        <f>'Data Entry HIDE'!S5</f>
        <v>NA</v>
      </c>
      <c r="E22" s="225" t="s">
        <v>632</v>
      </c>
      <c r="F22" s="226" t="str">
        <f t="shared" si="0"/>
        <v>HSF_NA</v>
      </c>
      <c r="G22" s="237"/>
      <c r="H22" s="215">
        <v>1</v>
      </c>
    </row>
    <row r="23" spans="1:8" ht="20.100000000000001" customHeight="1" x14ac:dyDescent="0.25">
      <c r="A23" s="131">
        <v>4</v>
      </c>
      <c r="B23" s="131" t="str">
        <f>'Data Entry HIDE'!Q6</f>
        <v>NA</v>
      </c>
      <c r="C23" s="227" t="str">
        <f>'Data Entry HIDE'!R6</f>
        <v>NA</v>
      </c>
      <c r="D23" s="131" t="str">
        <f>'Data Entry HIDE'!S6</f>
        <v>NA</v>
      </c>
      <c r="E23" s="225" t="s">
        <v>632</v>
      </c>
      <c r="F23" s="226" t="str">
        <f t="shared" si="0"/>
        <v>HSF_NA</v>
      </c>
      <c r="G23" s="237"/>
      <c r="H23" s="215">
        <v>1</v>
      </c>
    </row>
    <row r="24" spans="1:8" ht="14.4" x14ac:dyDescent="0.25">
      <c r="A24" s="51">
        <v>5</v>
      </c>
      <c r="B24" s="131" t="str">
        <f>'Data Entry HIDE'!Q7</f>
        <v>NA</v>
      </c>
      <c r="C24" s="227" t="str">
        <f>'Data Entry HIDE'!R7</f>
        <v>NA</v>
      </c>
      <c r="D24" s="131" t="str">
        <f>'Data Entry HIDE'!S7</f>
        <v>NA</v>
      </c>
      <c r="E24" s="225" t="s">
        <v>632</v>
      </c>
      <c r="F24" s="226" t="str">
        <f t="shared" si="0"/>
        <v>HSF_NA</v>
      </c>
      <c r="G24" s="237"/>
      <c r="H24" s="215">
        <v>1</v>
      </c>
    </row>
    <row r="25" spans="1:8" ht="14.4" x14ac:dyDescent="0.25">
      <c r="A25" s="131">
        <v>6</v>
      </c>
      <c r="B25" s="131" t="str">
        <f>'Data Entry HIDE'!Q8</f>
        <v>NA</v>
      </c>
      <c r="C25" s="227" t="str">
        <f>'Data Entry HIDE'!R8</f>
        <v>NA</v>
      </c>
      <c r="D25" s="131" t="str">
        <f>'Data Entry HIDE'!S8</f>
        <v>NA</v>
      </c>
      <c r="E25" s="225" t="s">
        <v>632</v>
      </c>
      <c r="F25" s="226" t="str">
        <f t="shared" si="0"/>
        <v>HSF_NA</v>
      </c>
      <c r="G25" s="237"/>
      <c r="H25" s="215">
        <v>1</v>
      </c>
    </row>
    <row r="26" spans="1:8" ht="14.4" x14ac:dyDescent="0.25">
      <c r="A26" s="131">
        <v>7</v>
      </c>
      <c r="B26" s="131" t="str">
        <f>'Data Entry HIDE'!Q9</f>
        <v>NA</v>
      </c>
      <c r="C26" s="227" t="str">
        <f>'Data Entry HIDE'!R9</f>
        <v>NA</v>
      </c>
      <c r="D26" s="131" t="str">
        <f>'Data Entry HIDE'!S9</f>
        <v>NA</v>
      </c>
      <c r="E26" s="225" t="s">
        <v>632</v>
      </c>
      <c r="F26" s="226" t="str">
        <f t="shared" si="0"/>
        <v>HSF_NA</v>
      </c>
      <c r="G26" s="237"/>
      <c r="H26" s="215">
        <v>1</v>
      </c>
    </row>
    <row r="27" spans="1:8" ht="14.4" x14ac:dyDescent="0.25">
      <c r="A27" s="131">
        <v>8</v>
      </c>
      <c r="B27" s="131" t="str">
        <f>'Data Entry HIDE'!Q10</f>
        <v>NA</v>
      </c>
      <c r="C27" s="227" t="str">
        <f>'Data Entry HIDE'!R10</f>
        <v>NA</v>
      </c>
      <c r="D27" s="131" t="str">
        <f>'Data Entry HIDE'!S10</f>
        <v>NA</v>
      </c>
      <c r="E27" s="225" t="s">
        <v>632</v>
      </c>
      <c r="F27" s="226" t="str">
        <f t="shared" si="0"/>
        <v>HSF_NA</v>
      </c>
      <c r="G27" s="237"/>
      <c r="H27" s="215">
        <v>1</v>
      </c>
    </row>
    <row r="28" spans="1:8" ht="14.4" x14ac:dyDescent="0.25">
      <c r="A28" s="131">
        <v>9</v>
      </c>
      <c r="B28" s="131" t="str">
        <f>'Data Entry HIDE'!Q11</f>
        <v>NA</v>
      </c>
      <c r="C28" s="227" t="str">
        <f>'Data Entry HIDE'!R11</f>
        <v>NA</v>
      </c>
      <c r="D28" s="131" t="str">
        <f>'Data Entry HIDE'!S11</f>
        <v>NA</v>
      </c>
      <c r="E28" s="225" t="s">
        <v>632</v>
      </c>
      <c r="F28" s="226" t="str">
        <f t="shared" si="0"/>
        <v>HSF_NA</v>
      </c>
      <c r="G28" s="237"/>
      <c r="H28" s="215">
        <v>1</v>
      </c>
    </row>
    <row r="29" spans="1:8" ht="14.4" x14ac:dyDescent="0.25">
      <c r="A29" s="51">
        <v>10</v>
      </c>
      <c r="B29" s="131" t="str">
        <f>'Data Entry HIDE'!Q12</f>
        <v>NA</v>
      </c>
      <c r="C29" s="223" t="str">
        <f>'Data Entry HIDE'!R12</f>
        <v>NA</v>
      </c>
      <c r="D29" s="51" t="str">
        <f>'Data Entry HIDE'!S12</f>
        <v>NA</v>
      </c>
      <c r="E29" s="225" t="s">
        <v>632</v>
      </c>
      <c r="F29" s="226" t="str">
        <f t="shared" si="0"/>
        <v>HSF_NA</v>
      </c>
      <c r="G29" s="237"/>
      <c r="H29" s="215">
        <v>1</v>
      </c>
    </row>
    <row r="30" spans="1:8" ht="14.4" x14ac:dyDescent="0.25">
      <c r="A30" s="51">
        <v>11</v>
      </c>
      <c r="B30" s="131" t="str">
        <f>'Data Entry HIDE'!Q13</f>
        <v>NA</v>
      </c>
      <c r="C30" s="223" t="str">
        <f>'Data Entry HIDE'!R13</f>
        <v>NA</v>
      </c>
      <c r="D30" s="51" t="str">
        <f>'Data Entry HIDE'!S13</f>
        <v>NA</v>
      </c>
      <c r="E30" s="225" t="s">
        <v>632</v>
      </c>
      <c r="F30" s="226" t="str">
        <f t="shared" si="0"/>
        <v>HSF_NA</v>
      </c>
      <c r="G30" s="237"/>
      <c r="H30" s="215">
        <v>1</v>
      </c>
    </row>
    <row r="31" spans="1:8" ht="14.4" x14ac:dyDescent="0.25">
      <c r="A31" s="51">
        <v>12</v>
      </c>
      <c r="B31" s="51" t="str">
        <f>'Data Entry HIDE'!Q14</f>
        <v>NA</v>
      </c>
      <c r="C31" s="223" t="str">
        <f>'Data Entry HIDE'!R14</f>
        <v>NA</v>
      </c>
      <c r="D31" s="51" t="str">
        <f>'Data Entry HIDE'!S14</f>
        <v>NA</v>
      </c>
      <c r="E31" s="225" t="s">
        <v>632</v>
      </c>
      <c r="F31" s="226" t="str">
        <f t="shared" si="0"/>
        <v>HSF_NA</v>
      </c>
      <c r="G31" s="237"/>
      <c r="H31" s="215">
        <v>1</v>
      </c>
    </row>
  </sheetData>
  <mergeCells count="17">
    <mergeCell ref="B6:E6"/>
    <mergeCell ref="B13:E13"/>
    <mergeCell ref="B14:E14"/>
    <mergeCell ref="B7:E7"/>
    <mergeCell ref="B8:E8"/>
    <mergeCell ref="B10:E10"/>
    <mergeCell ref="B12:E12"/>
    <mergeCell ref="A1:E1"/>
    <mergeCell ref="A2:B2"/>
    <mergeCell ref="C2:E2"/>
    <mergeCell ref="A3:E3"/>
    <mergeCell ref="A5:E5"/>
    <mergeCell ref="B9:E9"/>
    <mergeCell ref="B11:E11"/>
    <mergeCell ref="B15:E15"/>
    <mergeCell ref="B16:E16"/>
    <mergeCell ref="B17:E17"/>
  </mergeCells>
  <phoneticPr fontId="65" type="noConversion"/>
  <dataValidations count="1">
    <dataValidation type="list" allowBlank="1" showInputMessage="1" showErrorMessage="1" sqref="C19" xr:uid="{00000000-0002-0000-0900-000000000000}">
      <formula1>"Yes,No"</formula1>
    </dataValidation>
  </dataValidations>
  <pageMargins left="0.25" right="0.25" top="0.75" bottom="0.75" header="0.3" footer="0.3"/>
  <pageSetup scale="53" fitToHeight="0" orientation="portrait" r:id="rId1"/>
  <headerFooter alignWithMargins="0">
    <oddFooter>&amp;LPage &amp;P of &amp;N_x000D_&amp;1#&amp;"Calibri"&amp;10&amp;K000000 Confidential - Internal Distribution&amp;CConfidential - Internal Distribution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19"/>
  <sheetViews>
    <sheetView showGridLines="0" showRowColHeaders="0" zoomScaleNormal="100" workbookViewId="0">
      <selection activeCell="A2" sqref="A2:B2"/>
    </sheetView>
  </sheetViews>
  <sheetFormatPr defaultColWidth="9.109375" defaultRowHeight="13.2" x14ac:dyDescent="0.25"/>
  <cols>
    <col min="1" max="1" width="12.44140625" style="2" customWidth="1"/>
    <col min="2" max="2" width="55.88671875" style="1" customWidth="1"/>
    <col min="3" max="3" width="75.5546875" style="1" customWidth="1"/>
    <col min="4" max="4" width="57.44140625" style="1" customWidth="1"/>
    <col min="5" max="5" width="41" style="1" customWidth="1"/>
    <col min="6" max="6" width="38" style="1" customWidth="1"/>
    <col min="7" max="8" width="40.109375" style="1" customWidth="1"/>
    <col min="9" max="10" width="9.109375" style="1"/>
    <col min="11" max="11" width="18.44140625" style="1" customWidth="1"/>
    <col min="12" max="12" width="17.109375" style="1" customWidth="1"/>
    <col min="13" max="16384" width="9.109375" style="1"/>
  </cols>
  <sheetData>
    <row r="1" spans="1:11" ht="89.1" customHeight="1" x14ac:dyDescent="0.25">
      <c r="A1" s="422"/>
      <c r="B1" s="423"/>
      <c r="C1" s="423"/>
      <c r="D1" s="423"/>
    </row>
    <row r="2" spans="1:11" ht="26.25" customHeight="1" x14ac:dyDescent="0.3">
      <c r="A2" s="424" t="s">
        <v>17</v>
      </c>
      <c r="B2" s="425"/>
      <c r="C2" s="426" t="s">
        <v>183</v>
      </c>
      <c r="D2" s="426"/>
      <c r="E2" s="40"/>
      <c r="F2" s="40"/>
      <c r="G2" s="40"/>
      <c r="H2" s="40"/>
      <c r="I2" s="40"/>
      <c r="J2" s="120"/>
      <c r="K2" s="121"/>
    </row>
    <row r="3" spans="1:11" ht="85.5" customHeight="1" x14ac:dyDescent="0.3">
      <c r="A3" s="372" t="s">
        <v>500</v>
      </c>
      <c r="B3" s="372"/>
      <c r="C3" s="372"/>
      <c r="D3" s="372"/>
      <c r="E3" s="40"/>
      <c r="F3" s="40"/>
      <c r="G3" s="40"/>
      <c r="H3" s="40"/>
      <c r="I3" s="40"/>
      <c r="J3" s="120"/>
      <c r="K3" s="121"/>
    </row>
    <row r="4" spans="1:11" ht="21.75" customHeight="1" x14ac:dyDescent="0.3">
      <c r="A4" s="123" t="s">
        <v>13</v>
      </c>
      <c r="B4" s="115">
        <f>'MORA Introduction'!$A$27</f>
        <v>0</v>
      </c>
      <c r="C4" s="124"/>
      <c r="D4" s="124"/>
      <c r="E4" s="40"/>
      <c r="F4" s="40"/>
      <c r="G4" s="40"/>
      <c r="H4" s="40"/>
      <c r="I4" s="40"/>
      <c r="J4" s="120"/>
      <c r="K4" s="121"/>
    </row>
    <row r="5" spans="1:11" ht="23.25" customHeight="1" x14ac:dyDescent="0.3">
      <c r="A5" s="427" t="s">
        <v>184</v>
      </c>
      <c r="B5" s="428"/>
      <c r="C5" s="428"/>
      <c r="D5" s="429"/>
      <c r="E5" s="40"/>
      <c r="F5" s="40"/>
      <c r="G5" s="40"/>
      <c r="H5" s="40"/>
      <c r="I5" s="40"/>
      <c r="J5" s="120"/>
      <c r="K5" s="121"/>
    </row>
    <row r="6" spans="1:11" ht="400.65" customHeight="1" x14ac:dyDescent="0.25">
      <c r="A6" s="430">
        <v>1</v>
      </c>
      <c r="B6" s="419" t="s">
        <v>642</v>
      </c>
      <c r="C6" s="420"/>
      <c r="D6" s="421"/>
      <c r="E6" s="120"/>
      <c r="F6" s="120"/>
      <c r="G6" s="120"/>
      <c r="H6" s="120"/>
      <c r="I6" s="120"/>
      <c r="J6" s="120"/>
      <c r="K6" s="121"/>
    </row>
    <row r="7" spans="1:11" ht="81.75" customHeight="1" x14ac:dyDescent="0.3">
      <c r="A7" s="431"/>
      <c r="B7" s="416" t="s">
        <v>643</v>
      </c>
      <c r="C7" s="417"/>
      <c r="D7" s="418"/>
      <c r="E7" s="40"/>
      <c r="F7" s="40"/>
      <c r="G7" s="40"/>
      <c r="H7" s="40"/>
      <c r="I7" s="40"/>
      <c r="J7" s="120"/>
      <c r="K7" s="121"/>
    </row>
    <row r="8" spans="1:11" ht="247.35" customHeight="1" x14ac:dyDescent="0.3">
      <c r="A8" s="120">
        <v>2</v>
      </c>
      <c r="B8" s="416" t="s">
        <v>641</v>
      </c>
      <c r="C8" s="417"/>
      <c r="D8" s="418"/>
      <c r="E8" s="40"/>
      <c r="F8" s="40"/>
      <c r="G8" s="40"/>
      <c r="H8" s="40"/>
      <c r="I8" s="40"/>
      <c r="J8" s="120"/>
      <c r="K8" s="121"/>
    </row>
    <row r="9" spans="1:11" ht="27" customHeight="1" x14ac:dyDescent="0.3">
      <c r="A9" s="129" t="s">
        <v>14</v>
      </c>
      <c r="B9" s="130" t="s">
        <v>125</v>
      </c>
      <c r="C9" s="47" t="s">
        <v>126</v>
      </c>
      <c r="D9" s="47" t="s">
        <v>174</v>
      </c>
      <c r="E9" s="47" t="s">
        <v>175</v>
      </c>
      <c r="F9" s="47" t="s">
        <v>209</v>
      </c>
      <c r="G9" s="47" t="s">
        <v>18</v>
      </c>
      <c r="H9" s="238"/>
      <c r="I9" s="40"/>
      <c r="J9" s="120"/>
      <c r="K9" s="121"/>
    </row>
    <row r="10" spans="1:11" ht="20.100000000000001" customHeight="1" x14ac:dyDescent="0.3">
      <c r="A10" s="385">
        <v>1</v>
      </c>
      <c r="B10" s="385" t="str">
        <f>'Data Entry HIDE'!B16</f>
        <v>NA</v>
      </c>
      <c r="C10" s="387" t="str">
        <f>'Data Entry HIDE'!C16</f>
        <v>NA</v>
      </c>
      <c r="D10" s="385" t="str">
        <f>'Data Entry HIDE'!D16</f>
        <v>NA</v>
      </c>
      <c r="E10" s="385" t="str">
        <f>'Data Entry HIDE'!E16</f>
        <v>NA</v>
      </c>
      <c r="F10" s="51" t="s">
        <v>211</v>
      </c>
      <c r="G10" s="226" t="str">
        <f>"PMF_1_"&amp;B10</f>
        <v>PMF_1_NA</v>
      </c>
      <c r="H10" s="237"/>
      <c r="I10" s="40"/>
      <c r="J10" s="120"/>
      <c r="K10" s="216">
        <v>1</v>
      </c>
    </row>
    <row r="11" spans="1:11" ht="20.100000000000001" customHeight="1" x14ac:dyDescent="0.3">
      <c r="A11" s="386"/>
      <c r="B11" s="386"/>
      <c r="C11" s="388"/>
      <c r="D11" s="386"/>
      <c r="E11" s="386"/>
      <c r="F11" s="51" t="s">
        <v>210</v>
      </c>
      <c r="G11" s="226" t="str">
        <f>"PMF_2_"&amp;B10</f>
        <v>PMF_2_NA</v>
      </c>
      <c r="H11" s="237"/>
      <c r="I11" s="40"/>
      <c r="J11" s="120"/>
      <c r="K11" s="216">
        <v>2</v>
      </c>
    </row>
    <row r="12" spans="1:11" ht="20.100000000000001" customHeight="1" x14ac:dyDescent="0.3">
      <c r="A12" s="385">
        <v>2</v>
      </c>
      <c r="B12" s="385" t="str">
        <f>'Data Entry HIDE'!B17</f>
        <v>NA</v>
      </c>
      <c r="C12" s="387" t="str">
        <f>'Data Entry HIDE'!C17</f>
        <v>NA</v>
      </c>
      <c r="D12" s="385" t="str">
        <f>'Data Entry HIDE'!D17</f>
        <v>NA</v>
      </c>
      <c r="E12" s="385" t="str">
        <f>'Data Entry HIDE'!E17</f>
        <v>NA</v>
      </c>
      <c r="F12" s="51" t="s">
        <v>211</v>
      </c>
      <c r="G12" s="226" t="str">
        <f>"PMF_1_"&amp;B12</f>
        <v>PMF_1_NA</v>
      </c>
      <c r="H12" s="237"/>
      <c r="I12" s="40"/>
      <c r="J12" s="120"/>
      <c r="K12" s="216">
        <v>3</v>
      </c>
    </row>
    <row r="13" spans="1:11" ht="20.100000000000001" customHeight="1" x14ac:dyDescent="0.3">
      <c r="A13" s="386"/>
      <c r="B13" s="386"/>
      <c r="C13" s="388"/>
      <c r="D13" s="386"/>
      <c r="E13" s="386"/>
      <c r="F13" s="51" t="s">
        <v>210</v>
      </c>
      <c r="G13" s="226" t="str">
        <f>"PMF_2_"&amp;B12</f>
        <v>PMF_2_NA</v>
      </c>
      <c r="H13" s="237"/>
      <c r="I13" s="40"/>
      <c r="J13" s="120"/>
      <c r="K13" s="216">
        <v>4</v>
      </c>
    </row>
    <row r="14" spans="1:11" ht="20.100000000000001" customHeight="1" x14ac:dyDescent="0.3">
      <c r="A14" s="385">
        <v>3</v>
      </c>
      <c r="B14" s="385" t="str">
        <f>'Data Entry HIDE'!B18</f>
        <v>NA</v>
      </c>
      <c r="C14" s="387" t="str">
        <f>'Data Entry HIDE'!C18</f>
        <v>NA</v>
      </c>
      <c r="D14" s="385" t="str">
        <f>'Data Entry HIDE'!D18</f>
        <v>NA</v>
      </c>
      <c r="E14" s="385" t="str">
        <f>'Data Entry HIDE'!E18</f>
        <v>NA</v>
      </c>
      <c r="F14" s="51" t="s">
        <v>211</v>
      </c>
      <c r="G14" s="226" t="str">
        <f>"PMF_1_"&amp;B14</f>
        <v>PMF_1_NA</v>
      </c>
      <c r="H14" s="237"/>
      <c r="I14" s="40"/>
      <c r="J14" s="120"/>
      <c r="K14" s="216">
        <v>5</v>
      </c>
    </row>
    <row r="15" spans="1:11" ht="20.100000000000001" customHeight="1" x14ac:dyDescent="0.3">
      <c r="A15" s="386"/>
      <c r="B15" s="386"/>
      <c r="C15" s="388"/>
      <c r="D15" s="386"/>
      <c r="E15" s="386"/>
      <c r="F15" s="51" t="s">
        <v>210</v>
      </c>
      <c r="G15" s="226" t="str">
        <f>"PMF_2_"&amp;B14</f>
        <v>PMF_2_NA</v>
      </c>
      <c r="H15" s="237"/>
      <c r="I15" s="40"/>
      <c r="J15" s="120"/>
      <c r="K15" s="216">
        <v>6</v>
      </c>
    </row>
    <row r="16" spans="1:11" ht="20.100000000000001" customHeight="1" x14ac:dyDescent="0.3">
      <c r="A16" s="385">
        <v>4</v>
      </c>
      <c r="B16" s="385" t="str">
        <f>'Data Entry HIDE'!B19</f>
        <v>NA</v>
      </c>
      <c r="C16" s="387" t="str">
        <f>'Data Entry HIDE'!C19</f>
        <v>NA</v>
      </c>
      <c r="D16" s="385" t="str">
        <f>'Data Entry HIDE'!D19</f>
        <v>NA</v>
      </c>
      <c r="E16" s="385" t="str">
        <f>'Data Entry HIDE'!E19</f>
        <v>NA</v>
      </c>
      <c r="F16" s="51" t="s">
        <v>211</v>
      </c>
      <c r="G16" s="226" t="str">
        <f>"PMF_1_"&amp;B16</f>
        <v>PMF_1_NA</v>
      </c>
      <c r="H16" s="237"/>
      <c r="I16" s="40"/>
      <c r="J16" s="120"/>
      <c r="K16" s="216">
        <v>7</v>
      </c>
    </row>
    <row r="17" spans="1:11" ht="20.100000000000001" customHeight="1" x14ac:dyDescent="0.3">
      <c r="A17" s="386"/>
      <c r="B17" s="386"/>
      <c r="C17" s="388"/>
      <c r="D17" s="386"/>
      <c r="E17" s="386"/>
      <c r="F17" s="51" t="s">
        <v>210</v>
      </c>
      <c r="G17" s="226" t="str">
        <f>"PMF_2_"&amp;B16</f>
        <v>PMF_2_NA</v>
      </c>
      <c r="H17" s="237"/>
      <c r="I17" s="40"/>
      <c r="J17" s="120"/>
      <c r="K17" s="216">
        <v>8</v>
      </c>
    </row>
    <row r="18" spans="1:11" ht="20.100000000000001" customHeight="1" x14ac:dyDescent="0.3">
      <c r="A18" s="385">
        <v>5</v>
      </c>
      <c r="B18" s="385" t="str">
        <f>'Data Entry HIDE'!B20</f>
        <v>NA</v>
      </c>
      <c r="C18" s="387" t="str">
        <f>'Data Entry HIDE'!C20</f>
        <v>NA</v>
      </c>
      <c r="D18" s="385" t="str">
        <f>'Data Entry HIDE'!D20</f>
        <v>NA</v>
      </c>
      <c r="E18" s="385" t="str">
        <f>'Data Entry HIDE'!E20</f>
        <v>NA</v>
      </c>
      <c r="F18" s="51" t="s">
        <v>211</v>
      </c>
      <c r="G18" s="226" t="str">
        <f>"PMF_1_"&amp;B18</f>
        <v>PMF_1_NA</v>
      </c>
      <c r="H18" s="237"/>
      <c r="I18" s="40"/>
      <c r="J18" s="120"/>
      <c r="K18" s="216">
        <v>9</v>
      </c>
    </row>
    <row r="19" spans="1:11" ht="20.100000000000001" customHeight="1" x14ac:dyDescent="0.3">
      <c r="A19" s="386"/>
      <c r="B19" s="386"/>
      <c r="C19" s="388"/>
      <c r="D19" s="386"/>
      <c r="E19" s="386"/>
      <c r="F19" s="51" t="s">
        <v>210</v>
      </c>
      <c r="G19" s="226" t="str">
        <f>"PMF_2_"&amp;B18</f>
        <v>PMF_2_NA</v>
      </c>
      <c r="H19" s="237"/>
      <c r="I19" s="40"/>
      <c r="J19" s="120"/>
      <c r="K19" s="216">
        <v>10</v>
      </c>
    </row>
  </sheetData>
  <mergeCells count="34">
    <mergeCell ref="B6:D6"/>
    <mergeCell ref="A1:D1"/>
    <mergeCell ref="A2:B2"/>
    <mergeCell ref="C2:D2"/>
    <mergeCell ref="A3:D3"/>
    <mergeCell ref="A5:D5"/>
    <mergeCell ref="A6:A7"/>
    <mergeCell ref="B7:D7"/>
    <mergeCell ref="A18:A19"/>
    <mergeCell ref="A16:A17"/>
    <mergeCell ref="A14:A15"/>
    <mergeCell ref="A12:A13"/>
    <mergeCell ref="A10:A11"/>
    <mergeCell ref="C10:C11"/>
    <mergeCell ref="C12:C13"/>
    <mergeCell ref="C14:C15"/>
    <mergeCell ref="C16:C17"/>
    <mergeCell ref="C18:C19"/>
    <mergeCell ref="B8:D8"/>
    <mergeCell ref="B10:B11"/>
    <mergeCell ref="E18:E19"/>
    <mergeCell ref="D18:D19"/>
    <mergeCell ref="D16:D17"/>
    <mergeCell ref="E16:E17"/>
    <mergeCell ref="E14:E15"/>
    <mergeCell ref="D14:D15"/>
    <mergeCell ref="E12:E13"/>
    <mergeCell ref="D12:D13"/>
    <mergeCell ref="E10:E11"/>
    <mergeCell ref="D10:D11"/>
    <mergeCell ref="B18:B19"/>
    <mergeCell ref="B16:B17"/>
    <mergeCell ref="B14:B15"/>
    <mergeCell ref="B12:B13"/>
  </mergeCells>
  <dataValidations count="1">
    <dataValidation type="list" allowBlank="1" showInputMessage="1" showErrorMessage="1" sqref="C9" xr:uid="{00000000-0002-0000-0A00-000000000000}">
      <formula1>"Yes,No"</formula1>
    </dataValidation>
  </dataValidations>
  <pageMargins left="0.25" right="0.25" top="0.75" bottom="0.75" header="0.3" footer="0.3"/>
  <pageSetup scale="43" fitToHeight="0" orientation="portrait" r:id="rId1"/>
  <headerFooter alignWithMargins="0">
    <oddFooter>&amp;LPage &amp;P of &amp;N_x000D_&amp;1#&amp;"Calibri"&amp;10&amp;K000000 Confidential - Internal Distribution&amp;CConfidential - Internal Distribution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C16"/>
  <sheetViews>
    <sheetView showGridLines="0" showRowColHeaders="0" zoomScaleNormal="100" workbookViewId="0">
      <selection activeCell="A2" sqref="A2:B2"/>
    </sheetView>
  </sheetViews>
  <sheetFormatPr defaultColWidth="9.109375" defaultRowHeight="13.2" x14ac:dyDescent="0.25"/>
  <cols>
    <col min="1" max="1" width="13.44140625" style="2" bestFit="1" customWidth="1"/>
    <col min="2" max="2" width="38.88671875" style="1" customWidth="1"/>
    <col min="3" max="3" width="40.44140625" style="1" customWidth="1"/>
    <col min="4" max="4" width="35.88671875" style="1" customWidth="1"/>
    <col min="5" max="5" width="48.44140625" style="1" customWidth="1"/>
    <col min="6" max="7" width="9.109375" style="1"/>
    <col min="8" max="8" width="18.44140625" style="1" customWidth="1"/>
    <col min="9" max="9" width="17.109375" style="1" customWidth="1"/>
    <col min="10" max="16384" width="9.109375" style="1"/>
  </cols>
  <sheetData>
    <row r="1" spans="1:3" ht="89.1" customHeight="1" x14ac:dyDescent="0.25">
      <c r="A1" s="422"/>
      <c r="B1" s="423"/>
      <c r="C1" s="423"/>
    </row>
    <row r="2" spans="1:3" ht="26.25" customHeight="1" x14ac:dyDescent="0.25">
      <c r="A2" s="432" t="s">
        <v>17</v>
      </c>
      <c r="B2" s="433"/>
      <c r="C2" s="30" t="s">
        <v>559</v>
      </c>
    </row>
    <row r="3" spans="1:3" ht="43.5" customHeight="1" x14ac:dyDescent="0.25">
      <c r="A3" s="434" t="s">
        <v>207</v>
      </c>
      <c r="B3" s="435"/>
      <c r="C3" s="436"/>
    </row>
    <row r="4" spans="1:3" ht="55.5" customHeight="1" x14ac:dyDescent="0.25">
      <c r="A4" s="437" t="s">
        <v>206</v>
      </c>
      <c r="B4" s="438"/>
      <c r="C4" s="439"/>
    </row>
    <row r="5" spans="1:3" ht="14.25" customHeight="1" x14ac:dyDescent="0.25">
      <c r="A5" s="120"/>
      <c r="B5" s="128"/>
      <c r="C5" s="128"/>
    </row>
    <row r="6" spans="1:3" ht="31.5" customHeight="1" x14ac:dyDescent="0.25">
      <c r="A6" s="65" t="s">
        <v>14</v>
      </c>
      <c r="B6" s="65" t="s">
        <v>125</v>
      </c>
      <c r="C6" s="133" t="s">
        <v>126</v>
      </c>
    </row>
    <row r="7" spans="1:3" ht="31.5" customHeight="1" x14ac:dyDescent="0.25">
      <c r="A7" s="51">
        <v>1</v>
      </c>
      <c r="B7" s="51" t="str">
        <f>'Data Entry HIDE'!E3</f>
        <v>NA</v>
      </c>
      <c r="C7" s="223" t="str">
        <f>'Data Entry HIDE'!F3</f>
        <v>NA</v>
      </c>
    </row>
    <row r="8" spans="1:3" ht="31.5" customHeight="1" x14ac:dyDescent="0.25">
      <c r="A8" s="51">
        <v>2</v>
      </c>
      <c r="B8" s="51" t="str">
        <f>'Data Entry HIDE'!E4</f>
        <v>NA</v>
      </c>
      <c r="C8" s="223" t="str">
        <f>'Data Entry HIDE'!F4</f>
        <v>NA</v>
      </c>
    </row>
    <row r="9" spans="1:3" ht="31.5" customHeight="1" x14ac:dyDescent="0.25">
      <c r="A9" s="51">
        <v>3</v>
      </c>
      <c r="B9" s="51" t="str">
        <f>'Data Entry HIDE'!E5</f>
        <v>NA</v>
      </c>
      <c r="C9" s="223" t="str">
        <f>'Data Entry HIDE'!F5</f>
        <v>NA</v>
      </c>
    </row>
    <row r="10" spans="1:3" ht="31.5" customHeight="1" x14ac:dyDescent="0.25">
      <c r="A10" s="51">
        <v>4</v>
      </c>
      <c r="B10" s="51" t="str">
        <f>'Data Entry HIDE'!E6</f>
        <v>NA</v>
      </c>
      <c r="C10" s="223" t="str">
        <f>'Data Entry HIDE'!F6</f>
        <v>NA</v>
      </c>
    </row>
    <row r="11" spans="1:3" ht="31.5" customHeight="1" x14ac:dyDescent="0.25">
      <c r="A11" s="51">
        <v>5</v>
      </c>
      <c r="B11" s="51" t="str">
        <f>'Data Entry HIDE'!E7</f>
        <v>NA</v>
      </c>
      <c r="C11" s="223" t="str">
        <f>'Data Entry HIDE'!F7</f>
        <v>NA</v>
      </c>
    </row>
    <row r="12" spans="1:3" ht="31.5" customHeight="1" x14ac:dyDescent="0.25">
      <c r="A12" s="51">
        <v>6</v>
      </c>
      <c r="B12" s="51" t="str">
        <f>'Data Entry HIDE'!E8</f>
        <v>NA</v>
      </c>
      <c r="C12" s="223" t="str">
        <f>'Data Entry HIDE'!F8</f>
        <v>NA</v>
      </c>
    </row>
    <row r="13" spans="1:3" ht="31.5" customHeight="1" x14ac:dyDescent="0.25">
      <c r="A13" s="51">
        <v>7</v>
      </c>
      <c r="B13" s="51" t="str">
        <f>'Data Entry HIDE'!E9</f>
        <v>NA</v>
      </c>
      <c r="C13" s="223" t="str">
        <f>'Data Entry HIDE'!F9</f>
        <v>NA</v>
      </c>
    </row>
    <row r="14" spans="1:3" ht="31.5" customHeight="1" x14ac:dyDescent="0.25">
      <c r="A14" s="51">
        <v>8</v>
      </c>
      <c r="B14" s="51" t="str">
        <f>'Data Entry HIDE'!E10</f>
        <v>NA</v>
      </c>
      <c r="C14" s="223" t="str">
        <f>'Data Entry HIDE'!F10</f>
        <v>NA</v>
      </c>
    </row>
    <row r="15" spans="1:3" ht="31.5" customHeight="1" x14ac:dyDescent="0.25">
      <c r="A15" s="51">
        <v>9</v>
      </c>
      <c r="B15" s="51" t="str">
        <f>'Data Entry HIDE'!E11</f>
        <v>NA</v>
      </c>
      <c r="C15" s="223" t="str">
        <f>'Data Entry HIDE'!F11</f>
        <v>NA</v>
      </c>
    </row>
    <row r="16" spans="1:3" ht="28.5" customHeight="1" x14ac:dyDescent="0.25">
      <c r="A16" s="51">
        <v>10</v>
      </c>
      <c r="B16" s="51" t="str">
        <f>'Data Entry HIDE'!E12</f>
        <v>NA</v>
      </c>
      <c r="C16" s="223" t="str">
        <f>'Data Entry HIDE'!F12</f>
        <v>NA</v>
      </c>
    </row>
  </sheetData>
  <mergeCells count="4">
    <mergeCell ref="A1:C1"/>
    <mergeCell ref="A2:B2"/>
    <mergeCell ref="A3:C3"/>
    <mergeCell ref="A4:C4"/>
  </mergeCells>
  <dataValidations count="1">
    <dataValidation type="list" allowBlank="1" showInputMessage="1" showErrorMessage="1" sqref="C6" xr:uid="{00000000-0002-0000-0B00-000000000000}">
      <formula1>"Yes,No"</formula1>
    </dataValidation>
  </dataValidations>
  <pageMargins left="0.25" right="0.25" top="0.75" bottom="0.75" header="0.3" footer="0.3"/>
  <pageSetup scale="78" fitToHeight="0" orientation="portrait" r:id="rId1"/>
  <headerFooter alignWithMargins="0">
    <oddFooter>&amp;LPage &amp;P of &amp;N_x000D_&amp;1#&amp;"Calibri"&amp;10&amp;K000000 Confidential - Internal Distribution&amp;CConfidential - Internal Distribution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gram xmlns="5ab10acd-493b-4bf3-b41e-88fedbf659b8">CAG</Program>
    <Director_x0020_Assigned xmlns="5ab10acd-493b-4bf3-b41e-88fedbf659b8">Maykowski</Director_x0020_Assigned>
    <Publication_x0020_Date xmlns="5ab10acd-493b-4bf3-b41e-88fedbf659b8">2026-03-03T05:00:00+00:00</Publication_x0020_Date>
    <Next_x0020_Review_x0020_Date xmlns="5ab10acd-493b-4bf3-b41e-88fedbf659b8">2027-03-03T05:00:00+00:00</Next_x0020_Review_x0020_Date>
    <SME xmlns="5ab10acd-493b-4bf3-b41e-88fedbf659b8">
      <UserInfo>
        <DisplayName>i:0#.f|membership|p2ucbm@fanniemae.com,#i:0#.f|membership|p2ucbm@fanniemae.com,#christine_layne@fanniemae.com,#,#Layne, Christine,#,#,#SF Counterparty Risk - Risk Analysis - Advisor</DisplayName>
        <AccountId>27</AccountId>
        <AccountType/>
      </UserInfo>
    </SME>
    <Function xmlns="5ab10acd-493b-4bf3-b41e-88fedbf659b8">CAG Support</Function>
    <Documentation_x0020_Type xmlns="5ab10acd-493b-4bf3-b41e-88fedbf659b8">Communication Templates - MORA</Documentation_x0020_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C4A71F2C76024DAB039CF0E39ECACF" ma:contentTypeVersion="25" ma:contentTypeDescription="Create a new document." ma:contentTypeScope="" ma:versionID="03021b683d16fbdf006dc850c6c2712e">
  <xsd:schema xmlns:xsd="http://www.w3.org/2001/XMLSchema" xmlns:xs="http://www.w3.org/2001/XMLSchema" xmlns:p="http://schemas.microsoft.com/office/2006/metadata/properties" xmlns:ns2="5ab10acd-493b-4bf3-b41e-88fedbf659b8" xmlns:ns3="4e16b0a0-e2e3-4315-9d49-3ff46eba1806" targetNamespace="http://schemas.microsoft.com/office/2006/metadata/properties" ma:root="true" ma:fieldsID="16f8ef4e7dc55ee953cf776dde1ba1fd" ns2:_="" ns3:_="">
    <xsd:import namespace="5ab10acd-493b-4bf3-b41e-88fedbf659b8"/>
    <xsd:import namespace="4e16b0a0-e2e3-4315-9d49-3ff46eba1806"/>
    <xsd:element name="properties">
      <xsd:complexType>
        <xsd:sequence>
          <xsd:element name="documentManagement">
            <xsd:complexType>
              <xsd:all>
                <xsd:element ref="ns2:Program"/>
                <xsd:element ref="ns2:Documentation_x0020_Type"/>
                <xsd:element ref="ns2:Function"/>
                <xsd:element ref="ns2:SME"/>
                <xsd:element ref="ns2:Publication_x0020_Date"/>
                <xsd:element ref="ns2:Next_x0020_Review_x0020_Date"/>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Director_x0020_Assigned"/>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b10acd-493b-4bf3-b41e-88fedbf659b8" elementFormDefault="qualified">
    <xsd:import namespace="http://schemas.microsoft.com/office/2006/documentManagement/types"/>
    <xsd:import namespace="http://schemas.microsoft.com/office/infopath/2007/PartnerControls"/>
    <xsd:element name="Program" ma:index="4" ma:displayName="Program" ma:format="Dropdown" ma:internalName="Program" ma:readOnly="false">
      <xsd:simpleType>
        <xsd:restriction base="dms:Choice">
          <xsd:enumeration value="ART"/>
          <xsd:enumeration value="ART CAG"/>
          <xsd:enumeration value="ART STAR Compliance"/>
          <xsd:enumeration value="CAG"/>
          <xsd:enumeration value="CAO"/>
          <xsd:enumeration value="CAR"/>
          <xsd:enumeration value="CCE"/>
          <xsd:enumeration value="CCE BOX Templates"/>
          <xsd:enumeration value="Contingency, Portfolio &amp; Transfer Solutions"/>
          <xsd:enumeration value="Customer Onboarding"/>
          <xsd:enumeration value="CRO"/>
          <xsd:enumeration value="CRO Ops"/>
          <xsd:enumeration value="CRO - Joint Reviews"/>
          <xsd:enumeration value="CMR"/>
          <xsd:enumeration value="Independent Reviews"/>
          <xsd:enumeration value="Joint Reviews"/>
          <xsd:enumeration value="LAT Financial"/>
          <xsd:enumeration value="LAT Operational"/>
          <xsd:enumeration value="LAT Support"/>
          <xsd:enumeration value="LAT/LET"/>
          <xsd:enumeration value="LET"/>
          <xsd:enumeration value="Master"/>
          <xsd:enumeration value="MBS Trust"/>
          <xsd:enumeration value="ME&amp;E"/>
          <xsd:enumeration value="MORA"/>
          <xsd:enumeration value="Mortgage Insurance"/>
          <xsd:enumeration value="Non STAR Flood"/>
          <xsd:enumeration value="OOSP"/>
          <xsd:enumeration value="Non Flood"/>
          <xsd:enumeration value="Portfolio Performance Management"/>
          <xsd:enumeration value="Reverse"/>
          <xsd:enumeration value="Remediation"/>
          <xsd:enumeration value="Review Teams"/>
          <xsd:enumeration value="SCORE"/>
          <xsd:enumeration value="STAR"/>
          <xsd:enumeration value="Servicing Compliance"/>
        </xsd:restriction>
      </xsd:simpleType>
    </xsd:element>
    <xsd:element name="Documentation_x0020_Type" ma:index="5" ma:displayName="Documentation Type" ma:default="Job Aid" ma:format="Dropdown" ma:internalName="Documentation_x0020_Type" ma:readOnly="false">
      <xsd:simpleType>
        <xsd:restriction base="dms:Choice">
          <xsd:enumeration value="Action Plan Templates"/>
          <xsd:enumeration value="Appendix"/>
          <xsd:enumeration value="ART"/>
          <xsd:enumeration value="ART - CMR"/>
          <xsd:enumeration value="ART - OOSP"/>
          <xsd:enumeration value="ART - STAR Compliance"/>
          <xsd:enumeration value="ART - CAG"/>
          <xsd:enumeration value="Communication Templates"/>
          <xsd:enumeration value="Communication Templates - CMR"/>
          <xsd:enumeration value="Communication Templates - Combined"/>
          <xsd:enumeration value="Communication Templates - Custodial"/>
          <xsd:enumeration value="Communication Templates - Flood"/>
          <xsd:enumeration value="Communication Templates - Master"/>
          <xsd:enumeration value="Communication Templates - MORA"/>
          <xsd:enumeration value="Communication Templates - Optional"/>
          <xsd:enumeration value="Communication Templates - Required"/>
          <xsd:enumeration value="Communication Templates - Reverse"/>
          <xsd:enumeration value="Communication Templates - STAR"/>
          <xsd:enumeration value="Governance"/>
          <xsd:enumeration value="Guide"/>
          <xsd:enumeration value="ISBR"/>
          <xsd:enumeration value="Job Aid"/>
          <xsd:enumeration value="MORA Appendix"/>
          <xsd:enumeration value="Mortgage Insurance"/>
          <xsd:enumeration value="Other"/>
          <xsd:enumeration value="Policy and Procedure"/>
          <xsd:enumeration value="Process Workflow"/>
          <xsd:enumeration value="Recommended Wording"/>
          <xsd:enumeration value="Remediation Box Template"/>
          <xsd:enumeration value="Standard Work"/>
          <xsd:enumeration value="Testing Tools"/>
          <xsd:enumeration value="Testing Tools - CMR"/>
          <xsd:enumeration value="Testing Tools - MORA"/>
          <xsd:enumeration value="Testing Tools - STAR"/>
        </xsd:restriction>
      </xsd:simpleType>
    </xsd:element>
    <xsd:element name="Function" ma:index="6" ma:displayName="Function" ma:format="Dropdown" ma:internalName="Function" ma:readOnly="false">
      <xsd:simpleType>
        <xsd:restriction base="dms:Choice">
          <xsd:enumeration value="Appendix"/>
          <xsd:enumeration value="ART"/>
          <xsd:enumeration value="Box"/>
          <xsd:enumeration value="CAG Support"/>
          <xsd:enumeration value="CAR Support"/>
          <xsd:enumeration value="CMR Database"/>
          <xsd:enumeration value="CMR Support"/>
          <xsd:enumeration value="CRO Support"/>
          <xsd:enumeration value="Communication Templates"/>
          <xsd:enumeration value="CPTS Support"/>
          <xsd:enumeration value="Customer Onboarding Support"/>
          <xsd:enumeration value="Governance"/>
          <xsd:enumeration value="LAT Support"/>
          <xsd:enumeration value="LAT/LET Support"/>
          <xsd:enumeration value="LET Support"/>
          <xsd:enumeration value="ME&amp;E"/>
          <xsd:enumeration value="MORA Support"/>
          <xsd:enumeration value="Non STAR Flood Support"/>
          <xsd:enumeration value="Operational Assessment Database"/>
          <xsd:enumeration value="PPM Support"/>
          <xsd:enumeration value="Remediation Database"/>
          <xsd:enumeration value="Remediation Support"/>
          <xsd:enumeration value="Servicing Compliance Database"/>
          <xsd:enumeration value="SCR Processes"/>
          <xsd:enumeration value="STAR Remediation"/>
          <xsd:enumeration value="STAR Selection Tool Database"/>
          <xsd:enumeration value="STAR Support"/>
          <xsd:enumeration value="STAR Program Office Processes"/>
          <xsd:enumeration value="Targeted Review"/>
          <xsd:enumeration value="MI Support"/>
        </xsd:restriction>
      </xsd:simpleType>
    </xsd:element>
    <xsd:element name="SME" ma:index="7" ma:displayName="SME" ma:description="Subject Matter Expert" ma:list="UserInfo" ma:SharePointGroup="0" ma:internalName="SM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Publication_x0020_Date" ma:index="8" ma:displayName="Publication Date" ma:description="Date document was published" ma:format="DateOnly" ma:internalName="Publication_x0020_Date" ma:readOnly="false">
      <xsd:simpleType>
        <xsd:restriction base="dms:DateTime"/>
      </xsd:simpleType>
    </xsd:element>
    <xsd:element name="Next_x0020_Review_x0020_Date" ma:index="9" ma:displayName="Next Review Date" ma:format="DateOnly" ma:internalName="Next_x0020_Review_x0020_Date" ma:readOnly="false">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Director_x0020_Assigned" ma:index="21" ma:displayName="Director Responsibility" ma:description="Main Director responsible for updating documentation." ma:format="Dropdown" ma:internalName="Director_x0020_Assigned">
      <xsd:simpleType>
        <xsd:restriction base="dms:Choice">
          <xsd:enumeration value="Bowes"/>
          <xsd:enumeration value="Clemens"/>
          <xsd:enumeration value="Dawson"/>
          <xsd:enumeration value="Fettkether"/>
          <xsd:enumeration value="Maykowski"/>
          <xsd:enumeration value="Milby"/>
          <xsd:enumeration value="Patane"/>
          <xsd:enumeration value="Phillips"/>
          <xsd:enumeration value="Smallwood"/>
          <xsd:enumeration value="Tomecek"/>
          <xsd:enumeration value="Von Stein"/>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16b0a0-e2e3-4315-9d49-3ff46eba180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6DDC96-D5A3-4564-AAB0-3637A5098B55}">
  <ds:schemaRefs>
    <ds:schemaRef ds:uri="http://schemas.microsoft.com/sharepoint/v3/contenttype/forms"/>
  </ds:schemaRefs>
</ds:datastoreItem>
</file>

<file path=customXml/itemProps2.xml><?xml version="1.0" encoding="utf-8"?>
<ds:datastoreItem xmlns:ds="http://schemas.openxmlformats.org/officeDocument/2006/customXml" ds:itemID="{99CF74A7-B8DC-4D0A-9DA1-3418BEA15DEC}">
  <ds:schemaRefs>
    <ds:schemaRef ds:uri="http://www.w3.org/XML/1998/namespace"/>
    <ds:schemaRef ds:uri="4e16b0a0-e2e3-4315-9d49-3ff46eba1806"/>
    <ds:schemaRef ds:uri="http://purl.org/dc/elements/1.1/"/>
    <ds:schemaRef ds:uri="5ab10acd-493b-4bf3-b41e-88fedbf659b8"/>
    <ds:schemaRef ds:uri="http://purl.org/dc/dcmitype/"/>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722FBC31-FCB7-4C3C-9EF0-E34874D198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b10acd-493b-4bf3-b41e-88fedbf659b8"/>
    <ds:schemaRef ds:uri="4e16b0a0-e2e3-4315-9d49-3ff46eba1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5</vt:i4>
      </vt:variant>
    </vt:vector>
  </HeadingPairs>
  <TitlesOfParts>
    <vt:vector size="20" baseType="lpstr">
      <vt:lpstr>MORA Introduction</vt:lpstr>
      <vt:lpstr>MORA Procedures</vt:lpstr>
      <vt:lpstr>MORA PRE-REVIEW QUEST</vt:lpstr>
      <vt:lpstr>OOSP</vt:lpstr>
      <vt:lpstr>OOSP People Mgmt Questionnaire</vt:lpstr>
      <vt:lpstr>Post-Closing QC FILES</vt:lpstr>
      <vt:lpstr>HomeStyle FILES</vt:lpstr>
      <vt:lpstr>Project Management Files</vt:lpstr>
      <vt:lpstr>Data Delivery Files</vt:lpstr>
      <vt:lpstr>Broker Production Files</vt:lpstr>
      <vt:lpstr>Correspondent Production Files</vt:lpstr>
      <vt:lpstr>Funded Loans Report</vt:lpstr>
      <vt:lpstr>Fidelity Bond</vt:lpstr>
      <vt:lpstr>Validation Tab</vt:lpstr>
      <vt:lpstr>Data Entry HIDE</vt:lpstr>
      <vt:lpstr>'HomeStyle FILES'!Print_Area</vt:lpstr>
      <vt:lpstr>'MORA PRE-REVIEW QUEST'!Print_Area</vt:lpstr>
      <vt:lpstr>'Post-Closing QC FILES'!Print_Area</vt:lpstr>
      <vt:lpstr>OOSP!Print_Titles</vt:lpstr>
      <vt:lpstr>OOSP!ServicerResponse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2026_MORA Document Request Template_03032026</dc:title>
  <dc:creator>Olt, Bonnie J</dc:creator>
  <cp:lastModifiedBy>Rudloff-Baker, Renee J</cp:lastModifiedBy>
  <cp:lastPrinted>2018-01-05T18:28:05Z</cp:lastPrinted>
  <dcterms:created xsi:type="dcterms:W3CDTF">2017-09-26T14:29:26Z</dcterms:created>
  <dcterms:modified xsi:type="dcterms:W3CDTF">2026-03-13T18:09:04Z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0x010100C2C4A71F2C76024DAB039CF0E39ECACF</vt:lpwstr>
  </property>
  <property fmtid="{D5CDD505-2E9C-101B-9397-08002B2CF9AE}" pid="3" name="Order">
    <vt:r8>176900</vt:r8>
  </property>
  <property fmtid="{D5CDD505-2E9C-101B-9397-08002B2CF9AE}" pid="4" name="AuthorIds_UIVersion_1536">
    <vt:lpwstr>25</vt:lpwstr>
  </property>
  <property fmtid="{D5CDD505-2E9C-101B-9397-08002B2CF9AE}" pid="5" name="AuthorIds_UIVersion_5632">
    <vt:lpwstr>25</vt:lpwstr>
  </property>
  <property fmtid="{D5CDD505-2E9C-101B-9397-08002B2CF9AE}" pid="6" name="MSIP_Label_a9455cd2-ef3f-47ad-8dee-f10882ec60d9_Enabled">
    <vt:lpwstr>true</vt:lpwstr>
  </property>
  <property fmtid="{D5CDD505-2E9C-101B-9397-08002B2CF9AE}" pid="7" name="MSIP_Label_a9455cd2-ef3f-47ad-8dee-f10882ec60d9_SetDate">
    <vt:lpwstr>2022-11-30T18:32:32Z</vt:lpwstr>
  </property>
  <property fmtid="{D5CDD505-2E9C-101B-9397-08002B2CF9AE}" pid="8" name="MSIP_Label_a9455cd2-ef3f-47ad-8dee-f10882ec60d9_Method">
    <vt:lpwstr>Standard</vt:lpwstr>
  </property>
  <property fmtid="{D5CDD505-2E9C-101B-9397-08002B2CF9AE}" pid="9" name="MSIP_Label_a9455cd2-ef3f-47ad-8dee-f10882ec60d9_Name">
    <vt:lpwstr>Confidential - Internal Distribution</vt:lpwstr>
  </property>
  <property fmtid="{D5CDD505-2E9C-101B-9397-08002B2CF9AE}" pid="10" name="MSIP_Label_a9455cd2-ef3f-47ad-8dee-f10882ec60d9_SiteId">
    <vt:lpwstr>e6baca02-d986-4077-8053-30de7d5e0d58</vt:lpwstr>
  </property>
  <property fmtid="{D5CDD505-2E9C-101B-9397-08002B2CF9AE}" pid="11" name="MSIP_Label_a9455cd2-ef3f-47ad-8dee-f10882ec60d9_ActionId">
    <vt:lpwstr>92de2635-dc57-486c-ba1e-18579c49aeb9</vt:lpwstr>
  </property>
  <property fmtid="{D5CDD505-2E9C-101B-9397-08002B2CF9AE}" pid="12" name="MSIP_Label_a9455cd2-ef3f-47ad-8dee-f10882ec60d9_ContentBits">
    <vt:lpwstr>2</vt:lpwstr>
  </property>
</Properties>
</file>