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mc:AlternateContent xmlns:mc="http://schemas.openxmlformats.org/markup-compatibility/2006">
    <mc:Choice Requires="x15">
      <x15ac:absPath xmlns:x15ac="http://schemas.microsoft.com/office/spreadsheetml/2010/11/ac" url="https://fnma-my.sharepoint.com/personal/a8urjr_fanniemae_com/Documents/STAR/2026/Successfully Managing/"/>
    </mc:Choice>
  </mc:AlternateContent>
  <xr:revisionPtr revIDLastSave="2" documentId="8_{40F2B90A-0F21-4E8F-91D6-278714D5F7C2}" xr6:coauthVersionLast="47" xr6:coauthVersionMax="47" xr10:uidLastSave="{62B8EBBB-2EDD-4580-B444-C2DC0D063D26}"/>
  <bookViews>
    <workbookView xWindow="-30828" yWindow="-108" windowWidth="30936" windowHeight="16776" tabRatio="913" xr2:uid="{00000000-000D-0000-FFFF-FFFF00000000}"/>
  </bookViews>
  <sheets>
    <sheet name="Introduction" sheetId="2" r:id="rId1"/>
    <sheet name="Validation-HIDE" sheetId="63" state="hidden" r:id="rId2"/>
    <sheet name="OOSP" sheetId="65" r:id="rId3"/>
    <sheet name="OOSP People Mgmt Questionnaire" sheetId="61" r:id="rId4"/>
    <sheet name="CMR Document Request" sheetId="46" r:id="rId5"/>
    <sheet name="CMR Questionnaire" sheetId="44" r:id="rId6"/>
    <sheet name="Payoffs" sheetId="54" r:id="rId7"/>
    <sheet name="Procedures " sheetId="9" r:id="rId8"/>
    <sheet name="Hazard_Ins_Loss_Drafts" sheetId="15" r:id="rId9"/>
    <sheet name="TI_Escrow" sheetId="19" r:id="rId10"/>
    <sheet name="MI_Escrow" sheetId="66" r:id="rId11"/>
    <sheet name="Flood_Escrow" sheetId="60" r:id="rId12"/>
    <sheet name="Delinquency_Servicing" sheetId="21" r:id="rId13"/>
    <sheet name="Payment_Deferral" sheetId="55" r:id="rId14"/>
    <sheet name="Forbearance_and_Repayment_Plans" sheetId="22" r:id="rId15"/>
    <sheet name="Modifications" sheetId="13" r:id="rId16"/>
    <sheet name="Liquidations" sheetId="23" r:id="rId17"/>
    <sheet name="Bankruptcy" sheetId="25" r:id="rId18"/>
    <sheet name="Foreclosure" sheetId="26" r:id="rId19"/>
    <sheet name="Default_Related_Legal_Services" sheetId="27" r:id="rId20"/>
    <sheet name="Fidelity Bond" sheetId="53" r:id="rId21"/>
    <sheet name="Dup Loan Check_HIDE" sheetId="62" r:id="rId22"/>
  </sheets>
  <externalReferences>
    <externalReference r:id="rId23"/>
    <externalReference r:id="rId24"/>
    <externalReference r:id="rId25"/>
    <externalReference r:id="rId26"/>
    <externalReference r:id="rId27"/>
    <externalReference r:id="rId28"/>
  </externalReferences>
  <definedNames>
    <definedName name="_xlnm._FilterDatabase" localSheetId="2" hidden="1">OOSP!#REF!</definedName>
    <definedName name="_xlnm._FilterDatabase" localSheetId="7" hidden="1">'Procedures '!$A$2:$K$32</definedName>
    <definedName name="Appeals" localSheetId="5">#REF!</definedName>
    <definedName name="Appeals" localSheetId="20">[1]Appeals!#REF!</definedName>
    <definedName name="Appeals" localSheetId="0">#REF!</definedName>
    <definedName name="Appeals" localSheetId="2">#REF!</definedName>
    <definedName name="Appeals" localSheetId="7">#REF!</definedName>
    <definedName name="Appeals">[1]Appeals!#REF!</definedName>
    <definedName name="Bankruptcy" localSheetId="17">#REF!</definedName>
    <definedName name="Bankruptcy" localSheetId="4">#REF!</definedName>
    <definedName name="Bankruptcy" localSheetId="5">#REF!</definedName>
    <definedName name="Bankruptcy" localSheetId="19">#REF!</definedName>
    <definedName name="Bankruptcy" localSheetId="12">#REF!</definedName>
    <definedName name="Bankruptcy" localSheetId="20">#REF!</definedName>
    <definedName name="Bankruptcy" localSheetId="14">#REF!</definedName>
    <definedName name="Bankruptcy" localSheetId="18">#REF!</definedName>
    <definedName name="Bankruptcy" localSheetId="8">#REF!</definedName>
    <definedName name="Bankruptcy" localSheetId="0">#REF!</definedName>
    <definedName name="Bankruptcy" localSheetId="16">#REF!</definedName>
    <definedName name="Bankruptcy" localSheetId="10">#REF!</definedName>
    <definedName name="Bankruptcy" localSheetId="15">#REF!</definedName>
    <definedName name="Bankruptcy" localSheetId="2">#REF!</definedName>
    <definedName name="Bankruptcy" localSheetId="6">#REF!</definedName>
    <definedName name="Bankruptcy" localSheetId="7">#REF!</definedName>
    <definedName name="Bankruptcy" localSheetId="9">#REF!</definedName>
    <definedName name="Bankruptcy">#REF!</definedName>
    <definedName name="Current">#REF!</definedName>
    <definedName name="Default_Related_Legal_Services" localSheetId="17">#REF!</definedName>
    <definedName name="Default_Related_Legal_Services" localSheetId="4">#REF!</definedName>
    <definedName name="Default_Related_Legal_Services" localSheetId="5">#REF!</definedName>
    <definedName name="Default_Related_Legal_Services" localSheetId="19">#REF!</definedName>
    <definedName name="Default_Related_Legal_Services" localSheetId="12">#REF!</definedName>
    <definedName name="Default_Related_Legal_Services" localSheetId="20">#REF!</definedName>
    <definedName name="Default_Related_Legal_Services" localSheetId="14">#REF!</definedName>
    <definedName name="Default_Related_Legal_Services" localSheetId="18">#REF!</definedName>
    <definedName name="Default_Related_Legal_Services" localSheetId="8">#REF!</definedName>
    <definedName name="Default_Related_Legal_Services" localSheetId="0">#REF!</definedName>
    <definedName name="Default_Related_Legal_Services" localSheetId="16">#REF!</definedName>
    <definedName name="Default_Related_Legal_Services" localSheetId="10">#REF!</definedName>
    <definedName name="Default_Related_Legal_Services" localSheetId="15">#REF!</definedName>
    <definedName name="Default_Related_Legal_Services" localSheetId="2">#REF!</definedName>
    <definedName name="Default_Related_Legal_Services" localSheetId="6">#REF!</definedName>
    <definedName name="Default_Related_Legal_Services" localSheetId="7">#REF!</definedName>
    <definedName name="Default_Related_Legal_Services" localSheetId="9">#REF!</definedName>
    <definedName name="Default_Related_Legal_Services">#REF!</definedName>
    <definedName name="Delinquency_Servicing" localSheetId="17">#REF!</definedName>
    <definedName name="Delinquency_Servicing" localSheetId="4">#REF!</definedName>
    <definedName name="Delinquency_Servicing" localSheetId="5">#REF!</definedName>
    <definedName name="Delinquency_Servicing" localSheetId="19">#REF!</definedName>
    <definedName name="Delinquency_Servicing" localSheetId="12">#REF!</definedName>
    <definedName name="Delinquency_Servicing" localSheetId="20">#REF!</definedName>
    <definedName name="Delinquency_Servicing" localSheetId="14">#REF!</definedName>
    <definedName name="Delinquency_Servicing" localSheetId="18">#REF!</definedName>
    <definedName name="Delinquency_Servicing" localSheetId="8">#REF!</definedName>
    <definedName name="Delinquency_Servicing" localSheetId="0">#REF!</definedName>
    <definedName name="Delinquency_Servicing" localSheetId="16">#REF!</definedName>
    <definedName name="Delinquency_Servicing" localSheetId="10">#REF!</definedName>
    <definedName name="Delinquency_Servicing" localSheetId="15">#REF!</definedName>
    <definedName name="Delinquency_Servicing" localSheetId="2">#REF!</definedName>
    <definedName name="Delinquency_Servicing" localSheetId="6">#REF!</definedName>
    <definedName name="Delinquency_Servicing" localSheetId="7">#REF!</definedName>
    <definedName name="Delinquency_Servicing" localSheetId="9">#REF!</definedName>
    <definedName name="Delinquency_Servicing">#REF!</definedName>
    <definedName name="Escalated_Cases" localSheetId="17">#REF!</definedName>
    <definedName name="Escalated_Cases" localSheetId="4">#REF!</definedName>
    <definedName name="Escalated_Cases" localSheetId="5">#REF!</definedName>
    <definedName name="Escalated_Cases" localSheetId="19">#REF!</definedName>
    <definedName name="Escalated_Cases" localSheetId="12">#REF!</definedName>
    <definedName name="Escalated_Cases" localSheetId="20">#REF!</definedName>
    <definedName name="Escalated_Cases" localSheetId="14">#REF!</definedName>
    <definedName name="Escalated_Cases" localSheetId="18">#REF!</definedName>
    <definedName name="Escalated_Cases" localSheetId="8">#REF!</definedName>
    <definedName name="Escalated_Cases" localSheetId="0">#REF!</definedName>
    <definedName name="Escalated_Cases" localSheetId="16">#REF!</definedName>
    <definedName name="Escalated_Cases" localSheetId="10">#REF!</definedName>
    <definedName name="Escalated_Cases" localSheetId="15">#REF!</definedName>
    <definedName name="Escalated_Cases" localSheetId="2">#REF!</definedName>
    <definedName name="Escalated_Cases" localSheetId="6">#REF!</definedName>
    <definedName name="Escalated_Cases" localSheetId="7">#REF!</definedName>
    <definedName name="Escalated_Cases" localSheetId="9">#REF!</definedName>
    <definedName name="Escalated_Cases">#REF!</definedName>
    <definedName name="FBEO">#REF!</definedName>
    <definedName name="Fidelity_Bond" localSheetId="17">#REF!</definedName>
    <definedName name="Fidelity_Bond" localSheetId="4">#REF!</definedName>
    <definedName name="Fidelity_Bond" localSheetId="5">#REF!</definedName>
    <definedName name="Fidelity_Bond" localSheetId="19">#REF!</definedName>
    <definedName name="Fidelity_Bond" localSheetId="12">#REF!</definedName>
    <definedName name="Fidelity_Bond" localSheetId="20">#REF!</definedName>
    <definedName name="Fidelity_Bond" localSheetId="14">#REF!</definedName>
    <definedName name="Fidelity_Bond" localSheetId="18">#REF!</definedName>
    <definedName name="Fidelity_Bond" localSheetId="8">#REF!</definedName>
    <definedName name="Fidelity_Bond" localSheetId="0">#REF!</definedName>
    <definedName name="Fidelity_Bond" localSheetId="16">#REF!</definedName>
    <definedName name="Fidelity_Bond" localSheetId="10">#REF!</definedName>
    <definedName name="Fidelity_Bond" localSheetId="15">#REF!</definedName>
    <definedName name="Fidelity_Bond" localSheetId="2">#REF!</definedName>
    <definedName name="Fidelity_Bond" localSheetId="6">#REF!</definedName>
    <definedName name="Fidelity_Bond" localSheetId="7">#REF!</definedName>
    <definedName name="Fidelity_Bond" localSheetId="9">#REF!</definedName>
    <definedName name="Fidelity_Bond">#REF!</definedName>
    <definedName name="Forbearance_and_Repayment_Plans" localSheetId="5">#REF!</definedName>
    <definedName name="Forbearance_and_Repayment_Plans" localSheetId="20">#REF!</definedName>
    <definedName name="Forbearance_and_Repayment_Plans" localSheetId="0">#REF!</definedName>
    <definedName name="Forbearance_and_Repayment_Plans" localSheetId="2">#REF!</definedName>
    <definedName name="Forbearance_and_Repayment_Plans" localSheetId="7">#REF!</definedName>
    <definedName name="Forbearance_and_Repayment_Plans">#REF!</definedName>
    <definedName name="Foreclosure" localSheetId="5">#REF!</definedName>
    <definedName name="Foreclosure" localSheetId="20">#REF!</definedName>
    <definedName name="Foreclosure" localSheetId="0">#REF!</definedName>
    <definedName name="Foreclosure" localSheetId="2">#REF!</definedName>
    <definedName name="Foreclosure" localSheetId="7">#REF!</definedName>
    <definedName name="Foreclosure">#REF!</definedName>
    <definedName name="Hazard_Ins_Loss_Drafts" localSheetId="17">#REF!</definedName>
    <definedName name="Hazard_Ins_Loss_Drafts" localSheetId="4">#REF!</definedName>
    <definedName name="Hazard_Ins_Loss_Drafts" localSheetId="5">#REF!</definedName>
    <definedName name="Hazard_Ins_Loss_Drafts" localSheetId="19">#REF!</definedName>
    <definedName name="Hazard_Ins_Loss_Drafts" localSheetId="12">#REF!</definedName>
    <definedName name="Hazard_Ins_Loss_Drafts" localSheetId="20">#REF!</definedName>
    <definedName name="Hazard_Ins_Loss_Drafts" localSheetId="14">#REF!</definedName>
    <definedName name="Hazard_Ins_Loss_Drafts" localSheetId="18">#REF!</definedName>
    <definedName name="Hazard_Ins_Loss_Drafts" localSheetId="8">#REF!</definedName>
    <definedName name="Hazard_Ins_Loss_Drafts" localSheetId="0">#REF!</definedName>
    <definedName name="Hazard_Ins_Loss_Drafts" localSheetId="16">#REF!</definedName>
    <definedName name="Hazard_Ins_Loss_Drafts" localSheetId="10">#REF!</definedName>
    <definedName name="Hazard_Ins_Loss_Drafts" localSheetId="15">#REF!</definedName>
    <definedName name="Hazard_Ins_Loss_Drafts" localSheetId="2">#REF!</definedName>
    <definedName name="Hazard_Ins_Loss_Drafts" localSheetId="6">#REF!</definedName>
    <definedName name="Hazard_Ins_Loss_Drafts" localSheetId="7">#REF!</definedName>
    <definedName name="Hazard_Ins_Loss_Drafts" localSheetId="9">#REF!</definedName>
    <definedName name="Hazard_Ins_Loss_Drafts">#REF!</definedName>
    <definedName name="Issue_Query">#REF!</definedName>
    <definedName name="KH">#REF!</definedName>
    <definedName name="Liquidations" localSheetId="17">Bankruptcy!#REF!</definedName>
    <definedName name="Liquidations" localSheetId="4">'CMR Document Request'!#REF!</definedName>
    <definedName name="Liquidations" localSheetId="5">[2]Liquidations!#REF!</definedName>
    <definedName name="Liquidations" localSheetId="19">Default_Related_Legal_Services!#REF!</definedName>
    <definedName name="Liquidations" localSheetId="12">Delinquency_Servicing!#REF!</definedName>
    <definedName name="Liquidations" localSheetId="20">'Fidelity Bond'!#REF!</definedName>
    <definedName name="Liquidations" localSheetId="14">Forbearance_and_Repayment_Plans!#REF!</definedName>
    <definedName name="Liquidations" localSheetId="18">Foreclosure!#REF!</definedName>
    <definedName name="Liquidations" localSheetId="8">Hazard_Ins_Loss_Drafts!#REF!</definedName>
    <definedName name="Liquidations" localSheetId="0">[3]Liquidations!#REF!</definedName>
    <definedName name="Liquidations" localSheetId="16">Liquidations!#REF!</definedName>
    <definedName name="Liquidations" localSheetId="10">MI_Escrow!#REF!</definedName>
    <definedName name="Liquidations" localSheetId="15">Modifications!#REF!</definedName>
    <definedName name="Liquidations" localSheetId="2">#REF!</definedName>
    <definedName name="Liquidations" localSheetId="6">Payoffs!#REF!</definedName>
    <definedName name="Liquidations" localSheetId="7">#REF!</definedName>
    <definedName name="Liquidations" localSheetId="9">TI_Escrow!#REF!</definedName>
    <definedName name="Liquidations">#REF!</definedName>
    <definedName name="Modifications" localSheetId="5">#REF!</definedName>
    <definedName name="Modifications" localSheetId="20">#REF!</definedName>
    <definedName name="Modifications" localSheetId="0">#REF!</definedName>
    <definedName name="Modifications" localSheetId="2">#REF!</definedName>
    <definedName name="Modifications" localSheetId="7">#REF!</definedName>
    <definedName name="Modifications">#REF!</definedName>
    <definedName name="ORGANIZATIONAL" localSheetId="17">#REF!</definedName>
    <definedName name="ORGANIZATIONAL" localSheetId="4">#REF!</definedName>
    <definedName name="ORGANIZATIONAL" localSheetId="19">#REF!</definedName>
    <definedName name="ORGANIZATIONAL" localSheetId="12">#REF!</definedName>
    <definedName name="ORGANIZATIONAL" localSheetId="20">#REF!</definedName>
    <definedName name="ORGANIZATIONAL" localSheetId="14">#REF!</definedName>
    <definedName name="ORGANIZATIONAL" localSheetId="18">#REF!</definedName>
    <definedName name="ORGANIZATIONAL" localSheetId="8">#REF!</definedName>
    <definedName name="ORGANIZATIONAL" localSheetId="16">#REF!</definedName>
    <definedName name="ORGANIZATIONAL" localSheetId="10">#REF!</definedName>
    <definedName name="ORGANIZATIONAL" localSheetId="15">#REF!</definedName>
    <definedName name="ORGANIZATIONAL" localSheetId="2">#REF!</definedName>
    <definedName name="ORGANIZATIONAL" localSheetId="6">#REF!</definedName>
    <definedName name="ORGANIZATIONAL" localSheetId="7">#REF!</definedName>
    <definedName name="ORGANIZATIONAL" localSheetId="9">#REF!</definedName>
    <definedName name="ORGANIZATIONAL">#REF!</definedName>
    <definedName name="Payoff" localSheetId="5">#REF!</definedName>
    <definedName name="Payoff" localSheetId="20">#REF!</definedName>
    <definedName name="Payoff" localSheetId="0">#REF!</definedName>
    <definedName name="Payoff" localSheetId="2">#REF!</definedName>
    <definedName name="Payoff" localSheetId="7">#REF!</definedName>
    <definedName name="Payoff">#REF!</definedName>
    <definedName name="_xlnm.Print_Area" localSheetId="20">'Fidelity Bond'!$A$1:$I$41</definedName>
    <definedName name="_xlnm.Print_Titles" localSheetId="2">OOSP!#REF!</definedName>
    <definedName name="_xlnm.Print_Titles" localSheetId="7">'Procedures '!$1:$3</definedName>
    <definedName name="qryExportToExcel" localSheetId="17">#REF!</definedName>
    <definedName name="qryExportToExcel" localSheetId="4">#REF!</definedName>
    <definedName name="qryExportToExcel" localSheetId="19">#REF!</definedName>
    <definedName name="qryExportToExcel" localSheetId="12">#REF!</definedName>
    <definedName name="qryExportToExcel" localSheetId="20">#REF!</definedName>
    <definedName name="qryExportToExcel" localSheetId="14">#REF!</definedName>
    <definedName name="qryExportToExcel" localSheetId="18">#REF!</definedName>
    <definedName name="qryExportToExcel" localSheetId="8">#REF!</definedName>
    <definedName name="qryExportToExcel" localSheetId="0">#REF!</definedName>
    <definedName name="qryExportToExcel" localSheetId="16">#REF!</definedName>
    <definedName name="qryExportToExcel" localSheetId="10">#REF!</definedName>
    <definedName name="qryExportToExcel" localSheetId="15">#REF!</definedName>
    <definedName name="qryExportToExcel" localSheetId="2">#REF!</definedName>
    <definedName name="qryExportToExcel" localSheetId="6">#REF!</definedName>
    <definedName name="qryExportToExcel" localSheetId="7">#REF!</definedName>
    <definedName name="qryExportToExcel" localSheetId="9">#REF!</definedName>
    <definedName name="qryExportToExcel">#REF!</definedName>
    <definedName name="Rate_and_Payment_changes_ARMS" localSheetId="17">#REF!</definedName>
    <definedName name="Rate_and_Payment_changes_ARMS" localSheetId="4">#REF!</definedName>
    <definedName name="Rate_and_Payment_changes_ARMS" localSheetId="5">#REF!</definedName>
    <definedName name="Rate_and_Payment_changes_ARMS" localSheetId="19">#REF!</definedName>
    <definedName name="Rate_and_Payment_changes_ARMS" localSheetId="12">#REF!</definedName>
    <definedName name="Rate_and_Payment_changes_ARMS" localSheetId="20">#REF!</definedName>
    <definedName name="Rate_and_Payment_changes_ARMS" localSheetId="14">#REF!</definedName>
    <definedName name="Rate_and_Payment_changes_ARMS" localSheetId="18">#REF!</definedName>
    <definedName name="Rate_and_Payment_changes_ARMS" localSheetId="8">#REF!</definedName>
    <definedName name="Rate_and_Payment_changes_ARMS" localSheetId="0">#REF!</definedName>
    <definedName name="Rate_and_Payment_changes_ARMS" localSheetId="16">#REF!</definedName>
    <definedName name="Rate_and_Payment_changes_ARMS" localSheetId="10">#REF!</definedName>
    <definedName name="Rate_and_Payment_changes_ARMS" localSheetId="15">#REF!</definedName>
    <definedName name="Rate_and_Payment_changes_ARMS" localSheetId="2">#REF!</definedName>
    <definedName name="Rate_and_Payment_changes_ARMS" localSheetId="6">#REF!</definedName>
    <definedName name="Rate_and_Payment_changes_ARMS" localSheetId="7">#REF!</definedName>
    <definedName name="Rate_and_Payment_changes_ARMS" localSheetId="9">#REF!</definedName>
    <definedName name="Rate_and_Payment_changes_ARMS">#REF!</definedName>
    <definedName name="SCRA_Rate_Reduction" localSheetId="17">[4]SCRA_Rate_Reduction!#REF!</definedName>
    <definedName name="SCRA_Rate_Reduction" localSheetId="4">[4]SCRA_Rate_Reduction!#REF!</definedName>
    <definedName name="SCRA_Rate_Reduction" localSheetId="5">[2]SCRA_Rate_Reduction!#REF!</definedName>
    <definedName name="SCRA_Rate_Reduction" localSheetId="19">[4]SCRA_Rate_Reduction!#REF!</definedName>
    <definedName name="SCRA_Rate_Reduction" localSheetId="12">[4]SCRA_Rate_Reduction!#REF!</definedName>
    <definedName name="SCRA_Rate_Reduction" localSheetId="20">[4]SCRA_Rate_Reduction!#REF!</definedName>
    <definedName name="SCRA_Rate_Reduction" localSheetId="14">[4]SCRA_Rate_Reduction!#REF!</definedName>
    <definedName name="SCRA_Rate_Reduction" localSheetId="18">[4]SCRA_Rate_Reduction!#REF!</definedName>
    <definedName name="SCRA_Rate_Reduction" localSheetId="8">[4]SCRA_Rate_Reduction!#REF!</definedName>
    <definedName name="SCRA_Rate_Reduction" localSheetId="0">[3]SCRA_Rate_Reduction!#REF!</definedName>
    <definedName name="SCRA_Rate_Reduction" localSheetId="16">[4]SCRA_Rate_Reduction!#REF!</definedName>
    <definedName name="SCRA_Rate_Reduction" localSheetId="10">[4]SCRA_Rate_Reduction!#REF!</definedName>
    <definedName name="SCRA_Rate_Reduction" localSheetId="15">[4]SCRA_Rate_Reduction!#REF!</definedName>
    <definedName name="SCRA_Rate_Reduction" localSheetId="2">#REF!</definedName>
    <definedName name="SCRA_Rate_Reduction" localSheetId="6">[4]SCRA_Rate_Reduction!#REF!</definedName>
    <definedName name="SCRA_Rate_Reduction" localSheetId="7">#REF!</definedName>
    <definedName name="SCRA_Rate_Reduction" localSheetId="9">[4]SCRA_Rate_Reduction!#REF!</definedName>
    <definedName name="SCRA_Rate_Reduction">[4]SCRA_Rate_Reduction!#REF!</definedName>
    <definedName name="ServicerResponse" localSheetId="20">'[5]STAR Procedures '!$Q$4:$Q$5</definedName>
    <definedName name="ServicerResponse" localSheetId="2">OOSP!#REF!</definedName>
    <definedName name="ServicerResponse">'Procedures '!$P$4:$P$5</definedName>
    <definedName name="tblQuestions" localSheetId="17">#REF!</definedName>
    <definedName name="tblQuestions" localSheetId="4">#REF!</definedName>
    <definedName name="tblQuestions" localSheetId="19">#REF!</definedName>
    <definedName name="tblQuestions" localSheetId="12">#REF!</definedName>
    <definedName name="tblQuestions" localSheetId="20">#REF!</definedName>
    <definedName name="tblQuestions" localSheetId="14">#REF!</definedName>
    <definedName name="tblQuestions" localSheetId="18">#REF!</definedName>
    <definedName name="tblQuestions" localSheetId="8">#REF!</definedName>
    <definedName name="tblQuestions" localSheetId="0">#REF!</definedName>
    <definedName name="tblQuestions" localSheetId="16">#REF!</definedName>
    <definedName name="tblQuestions" localSheetId="10">#REF!</definedName>
    <definedName name="tblQuestions" localSheetId="15">#REF!</definedName>
    <definedName name="tblQuestions" localSheetId="2">#REF!</definedName>
    <definedName name="tblQuestions" localSheetId="6">#REF!</definedName>
    <definedName name="tblQuestions" localSheetId="7">#REF!</definedName>
    <definedName name="tblQuestions" localSheetId="9">#REF!</definedName>
    <definedName name="tblQuestions">#REF!</definedName>
    <definedName name="Testpaper">#REF!</definedName>
    <definedName name="TI_Escrow" localSheetId="17">#REF!</definedName>
    <definedName name="TI_Escrow" localSheetId="4">#REF!</definedName>
    <definedName name="TI_Escrow" localSheetId="5">#REF!</definedName>
    <definedName name="TI_Escrow" localSheetId="19">#REF!</definedName>
    <definedName name="TI_Escrow" localSheetId="12">#REF!</definedName>
    <definedName name="TI_Escrow" localSheetId="20">#REF!</definedName>
    <definedName name="TI_Escrow" localSheetId="14">#REF!</definedName>
    <definedName name="TI_Escrow" localSheetId="18">#REF!</definedName>
    <definedName name="TI_Escrow" localSheetId="8">#REF!</definedName>
    <definedName name="TI_Escrow" localSheetId="0">#REF!</definedName>
    <definedName name="TI_Escrow" localSheetId="16">#REF!</definedName>
    <definedName name="TI_Escrow" localSheetId="10">#REF!</definedName>
    <definedName name="TI_Escrow" localSheetId="15">#REF!</definedName>
    <definedName name="TI_Escrow" localSheetId="2">#REF!</definedName>
    <definedName name="TI_Escrow" localSheetId="6">#REF!</definedName>
    <definedName name="TI_Escrow" localSheetId="7">#REF!</definedName>
    <definedName name="TI_Escrow" localSheetId="9">#REF!</definedName>
    <definedName name="TI_Escrow">#REF!</definedName>
    <definedName name="VALIDRESPONSE" localSheetId="17">#REF!</definedName>
    <definedName name="VALIDRESPONSE" localSheetId="4">#REF!</definedName>
    <definedName name="VALIDRESPONSE" localSheetId="5">#REF!</definedName>
    <definedName name="VALIDRESPONSE" localSheetId="19">#REF!</definedName>
    <definedName name="VALIDRESPONSE" localSheetId="12">#REF!</definedName>
    <definedName name="VALIDRESPONSE" localSheetId="20">#REF!</definedName>
    <definedName name="VALIDRESPONSE" localSheetId="14">#REF!</definedName>
    <definedName name="VALIDRESPONSE" localSheetId="18">#REF!</definedName>
    <definedName name="VALIDRESPONSE" localSheetId="8">#REF!</definedName>
    <definedName name="VALIDRESPONSE" localSheetId="0">#REF!</definedName>
    <definedName name="VALIDRESPONSE" localSheetId="16">#REF!</definedName>
    <definedName name="VALIDRESPONSE" localSheetId="10">#REF!</definedName>
    <definedName name="VALIDRESPONSE" localSheetId="15">#REF!</definedName>
    <definedName name="VALIDRESPONSE" localSheetId="2">#REF!</definedName>
    <definedName name="VALIDRESPONSE" localSheetId="6">#REF!</definedName>
    <definedName name="VALIDRESPONSE" localSheetId="7">#REF!</definedName>
    <definedName name="VALIDRESPONSE" localSheetId="9">#REF!</definedName>
    <definedName name="VALIDRESPONSE">#REF!</definedName>
    <definedName name="Validresponses" localSheetId="0">[3]Sheet1!$A$1:$A$2</definedName>
    <definedName name="Validresponses" localSheetId="2">#REF!</definedName>
    <definedName name="Validresponses" localSheetId="7">#REF!</definedName>
    <definedName name="vendor">[6]Sheet1!$L$1:$L$25</definedName>
    <definedName name="xxx" localSheetId="17">#REF!</definedName>
    <definedName name="xxx" localSheetId="4">#REF!</definedName>
    <definedName name="xxx" localSheetId="5">#REF!</definedName>
    <definedName name="xxx" localSheetId="19">#REF!</definedName>
    <definedName name="xxx" localSheetId="12">#REF!</definedName>
    <definedName name="xxx" localSheetId="20">#REF!</definedName>
    <definedName name="xxx" localSheetId="14">#REF!</definedName>
    <definedName name="xxx" localSheetId="18">#REF!</definedName>
    <definedName name="xxx" localSheetId="8">#REF!</definedName>
    <definedName name="xxx" localSheetId="16">#REF!</definedName>
    <definedName name="xxx" localSheetId="10">#REF!</definedName>
    <definedName name="xxx" localSheetId="15">#REF!</definedName>
    <definedName name="xxx" localSheetId="2">#REF!</definedName>
    <definedName name="xxx" localSheetId="6">#REF!</definedName>
    <definedName name="xxx" localSheetId="7">#REF!</definedName>
    <definedName name="xxx" localSheetId="9">#REF!</definedName>
    <definedName name="xxx">#REF!</definedName>
    <definedName name="xxxxxxxx" localSheetId="17">#REF!</definedName>
    <definedName name="xxxxxxxx" localSheetId="4">#REF!</definedName>
    <definedName name="xxxxxxxx" localSheetId="19">#REF!</definedName>
    <definedName name="xxxxxxxx" localSheetId="12">#REF!</definedName>
    <definedName name="xxxxxxxx" localSheetId="20">#REF!</definedName>
    <definedName name="xxxxxxxx" localSheetId="14">#REF!</definedName>
    <definedName name="xxxxxxxx" localSheetId="18">#REF!</definedName>
    <definedName name="xxxxxxxx" localSheetId="8">#REF!</definedName>
    <definedName name="xxxxxxxx" localSheetId="16">#REF!</definedName>
    <definedName name="xxxxxxxx" localSheetId="10">#REF!</definedName>
    <definedName name="xxxxxxxx" localSheetId="15">#REF!</definedName>
    <definedName name="xxxxxxxx" localSheetId="2">#REF!</definedName>
    <definedName name="xxxxxxxx" localSheetId="6">#REF!</definedName>
    <definedName name="xxxxxxxx" localSheetId="7">#REF!</definedName>
    <definedName name="xxxxxxxx" localSheetId="9">#REF!</definedName>
    <definedName name="xxxxxxxx">#REF!</definedName>
    <definedName name="xxxxxxxxxxxxxx" localSheetId="17">#REF!</definedName>
    <definedName name="xxxxxxxxxxxxxx" localSheetId="4">#REF!</definedName>
    <definedName name="xxxxxxxxxxxxxx" localSheetId="19">#REF!</definedName>
    <definedName name="xxxxxxxxxxxxxx" localSheetId="12">#REF!</definedName>
    <definedName name="xxxxxxxxxxxxxx" localSheetId="20">#REF!</definedName>
    <definedName name="xxxxxxxxxxxxxx" localSheetId="14">#REF!</definedName>
    <definedName name="xxxxxxxxxxxxxx" localSheetId="18">#REF!</definedName>
    <definedName name="xxxxxxxxxxxxxx" localSheetId="8">#REF!</definedName>
    <definedName name="xxxxxxxxxxxxxx" localSheetId="16">#REF!</definedName>
    <definedName name="xxxxxxxxxxxxxx" localSheetId="10">#REF!</definedName>
    <definedName name="xxxxxxxxxxxxxx" localSheetId="15">#REF!</definedName>
    <definedName name="xxxxxxxxxxxxxx" localSheetId="2">#REF!</definedName>
    <definedName name="xxxxxxxxxxxxxx" localSheetId="6">#REF!</definedName>
    <definedName name="xxxxxxxxxxxxxx" localSheetId="7">#REF!</definedName>
    <definedName name="xxxxxxxxxxxxxx" localSheetId="9">#REF!</definedName>
    <definedName name="xxxxxxxxxxxxxx">#REF!</definedName>
    <definedName name="xxxxxxxxxxxxxxxx" localSheetId="17">#REF!</definedName>
    <definedName name="xxxxxxxxxxxxxxxx" localSheetId="4">#REF!</definedName>
    <definedName name="xxxxxxxxxxxxxxxx" localSheetId="19">#REF!</definedName>
    <definedName name="xxxxxxxxxxxxxxxx" localSheetId="12">#REF!</definedName>
    <definedName name="xxxxxxxxxxxxxxxx" localSheetId="20">#REF!</definedName>
    <definedName name="xxxxxxxxxxxxxxxx" localSheetId="14">#REF!</definedName>
    <definedName name="xxxxxxxxxxxxxxxx" localSheetId="18">#REF!</definedName>
    <definedName name="xxxxxxxxxxxxxxxx" localSheetId="8">#REF!</definedName>
    <definedName name="xxxxxxxxxxxxxxxx" localSheetId="16">#REF!</definedName>
    <definedName name="xxxxxxxxxxxxxxxx" localSheetId="10">#REF!</definedName>
    <definedName name="xxxxxxxxxxxxxxxx" localSheetId="15">#REF!</definedName>
    <definedName name="xxxxxxxxxxxxxxxx" localSheetId="2">#REF!</definedName>
    <definedName name="xxxxxxxxxxxxxxxx" localSheetId="6">#REF!</definedName>
    <definedName name="xxxxxxxxxxxxxxxx" localSheetId="7">#REF!</definedName>
    <definedName name="xxxxxxxxxxxxxxxx" localSheetId="9">#REF!</definedName>
    <definedName name="xxxxxxxxxxxxxxxx">#REF!</definedName>
    <definedName name="xxxxxxxxxxxxxxxxx" localSheetId="17">#REF!</definedName>
    <definedName name="xxxxxxxxxxxxxxxxx" localSheetId="4">#REF!</definedName>
    <definedName name="xxxxxxxxxxxxxxxxx" localSheetId="19">#REF!</definedName>
    <definedName name="xxxxxxxxxxxxxxxxx" localSheetId="12">#REF!</definedName>
    <definedName name="xxxxxxxxxxxxxxxxx" localSheetId="20">#REF!</definedName>
    <definedName name="xxxxxxxxxxxxxxxxx" localSheetId="14">#REF!</definedName>
    <definedName name="xxxxxxxxxxxxxxxxx" localSheetId="18">#REF!</definedName>
    <definedName name="xxxxxxxxxxxxxxxxx" localSheetId="8">#REF!</definedName>
    <definedName name="xxxxxxxxxxxxxxxxx" localSheetId="16">#REF!</definedName>
    <definedName name="xxxxxxxxxxxxxxxxx" localSheetId="10">#REF!</definedName>
    <definedName name="xxxxxxxxxxxxxxxxx" localSheetId="15">#REF!</definedName>
    <definedName name="xxxxxxxxxxxxxxxxx" localSheetId="2">#REF!</definedName>
    <definedName name="xxxxxxxxxxxxxxxxx" localSheetId="6">#REF!</definedName>
    <definedName name="xxxxxxxxxxxxxxxxx" localSheetId="7">#REF!</definedName>
    <definedName name="xxxxxxxxxxxxxxxxx" localSheetId="9">#REF!</definedName>
    <definedName name="xxxxxxxxxxxxxxxxx">#REF!</definedName>
    <definedName name="xxxxxxxxxxxxxxxxxxxx" localSheetId="17">#REF!</definedName>
    <definedName name="xxxxxxxxxxxxxxxxxxxx" localSheetId="4">#REF!</definedName>
    <definedName name="xxxxxxxxxxxxxxxxxxxx" localSheetId="19">#REF!</definedName>
    <definedName name="xxxxxxxxxxxxxxxxxxxx" localSheetId="12">#REF!</definedName>
    <definedName name="xxxxxxxxxxxxxxxxxxxx" localSheetId="20">#REF!</definedName>
    <definedName name="xxxxxxxxxxxxxxxxxxxx" localSheetId="14">#REF!</definedName>
    <definedName name="xxxxxxxxxxxxxxxxxxxx" localSheetId="18">#REF!</definedName>
    <definedName name="xxxxxxxxxxxxxxxxxxxx" localSheetId="8">#REF!</definedName>
    <definedName name="xxxxxxxxxxxxxxxxxxxx" localSheetId="16">#REF!</definedName>
    <definedName name="xxxxxxxxxxxxxxxxxxxx" localSheetId="10">#REF!</definedName>
    <definedName name="xxxxxxxxxxxxxxxxxxxx" localSheetId="15">#REF!</definedName>
    <definedName name="xxxxxxxxxxxxxxxxxxxx" localSheetId="2">#REF!</definedName>
    <definedName name="xxxxxxxxxxxxxxxxxxxx" localSheetId="6">#REF!</definedName>
    <definedName name="xxxxxxxxxxxxxxxxxxxx" localSheetId="7">#REF!</definedName>
    <definedName name="xxxxxxxxxxxxxxxxxxxx" localSheetId="9">#REF!</definedName>
    <definedName name="xxxxxxxxxxxxxxxxxxxx">#REF!</definedName>
    <definedName name="xxxxxxxxxxxxxxxxxxxxxxx" localSheetId="17">#REF!</definedName>
    <definedName name="xxxxxxxxxxxxxxxxxxxxxxx" localSheetId="4">#REF!</definedName>
    <definedName name="xxxxxxxxxxxxxxxxxxxxxxx" localSheetId="19">#REF!</definedName>
    <definedName name="xxxxxxxxxxxxxxxxxxxxxxx" localSheetId="12">#REF!</definedName>
    <definedName name="xxxxxxxxxxxxxxxxxxxxxxx" localSheetId="20">#REF!</definedName>
    <definedName name="xxxxxxxxxxxxxxxxxxxxxxx" localSheetId="14">#REF!</definedName>
    <definedName name="xxxxxxxxxxxxxxxxxxxxxxx" localSheetId="18">#REF!</definedName>
    <definedName name="xxxxxxxxxxxxxxxxxxxxxxx" localSheetId="8">#REF!</definedName>
    <definedName name="xxxxxxxxxxxxxxxxxxxxxxx" localSheetId="16">#REF!</definedName>
    <definedName name="xxxxxxxxxxxxxxxxxxxxxxx" localSheetId="10">#REF!</definedName>
    <definedName name="xxxxxxxxxxxxxxxxxxxxxxx" localSheetId="15">#REF!</definedName>
    <definedName name="xxxxxxxxxxxxxxxxxxxxxxx" localSheetId="2">#REF!</definedName>
    <definedName name="xxxxxxxxxxxxxxxxxxxxxxx" localSheetId="6">#REF!</definedName>
    <definedName name="xxxxxxxxxxxxxxxxxxxxxxx" localSheetId="7">#REF!</definedName>
    <definedName name="xxxxxxxxxxxxxxxxxxxxxxx" localSheetId="9">#REF!</definedName>
    <definedName name="xxxxxxxxxxxxxxxxxxxxxxx">#REF!</definedName>
    <definedName name="xxxxxxxxxxxxxxxxxxxxxxxxxx" localSheetId="17">#REF!</definedName>
    <definedName name="xxxxxxxxxxxxxxxxxxxxxxxxxx" localSheetId="4">#REF!</definedName>
    <definedName name="xxxxxxxxxxxxxxxxxxxxxxxxxx" localSheetId="19">#REF!</definedName>
    <definedName name="xxxxxxxxxxxxxxxxxxxxxxxxxx" localSheetId="12">#REF!</definedName>
    <definedName name="xxxxxxxxxxxxxxxxxxxxxxxxxx" localSheetId="20">#REF!</definedName>
    <definedName name="xxxxxxxxxxxxxxxxxxxxxxxxxx" localSheetId="14">#REF!</definedName>
    <definedName name="xxxxxxxxxxxxxxxxxxxxxxxxxx" localSheetId="18">#REF!</definedName>
    <definedName name="xxxxxxxxxxxxxxxxxxxxxxxxxx" localSheetId="8">#REF!</definedName>
    <definedName name="xxxxxxxxxxxxxxxxxxxxxxxxxx" localSheetId="16">#REF!</definedName>
    <definedName name="xxxxxxxxxxxxxxxxxxxxxxxxxx" localSheetId="10">#REF!</definedName>
    <definedName name="xxxxxxxxxxxxxxxxxxxxxxxxxx" localSheetId="15">#REF!</definedName>
    <definedName name="xxxxxxxxxxxxxxxxxxxxxxxxxx" localSheetId="2">#REF!</definedName>
    <definedName name="xxxxxxxxxxxxxxxxxxxxxxxxxx" localSheetId="6">#REF!</definedName>
    <definedName name="xxxxxxxxxxxxxxxxxxxxxxxxxx" localSheetId="7">#REF!</definedName>
    <definedName name="xxxxxxxxxxxxxxxxxxxxxxxxxx" localSheetId="9">#REF!</definedName>
    <definedName name="xxxxxxxxxxxxxxxxxxxxxxxxxx">#REF!</definedName>
    <definedName name="xxxxxxxxxxxxxxxxxxxxxxxxxxxxxx" localSheetId="17">#REF!</definedName>
    <definedName name="xxxxxxxxxxxxxxxxxxxxxxxxxxxxxx" localSheetId="4">#REF!</definedName>
    <definedName name="xxxxxxxxxxxxxxxxxxxxxxxxxxxxxx" localSheetId="19">#REF!</definedName>
    <definedName name="xxxxxxxxxxxxxxxxxxxxxxxxxxxxxx" localSheetId="12">#REF!</definedName>
    <definedName name="xxxxxxxxxxxxxxxxxxxxxxxxxxxxxx" localSheetId="20">#REF!</definedName>
    <definedName name="xxxxxxxxxxxxxxxxxxxxxxxxxxxxxx" localSheetId="14">#REF!</definedName>
    <definedName name="xxxxxxxxxxxxxxxxxxxxxxxxxxxxxx" localSheetId="18">#REF!</definedName>
    <definedName name="xxxxxxxxxxxxxxxxxxxxxxxxxxxxxx" localSheetId="8">#REF!</definedName>
    <definedName name="xxxxxxxxxxxxxxxxxxxxxxxxxxxxxx" localSheetId="16">#REF!</definedName>
    <definedName name="xxxxxxxxxxxxxxxxxxxxxxxxxxxxxx" localSheetId="10">#REF!</definedName>
    <definedName name="xxxxxxxxxxxxxxxxxxxxxxxxxxxxxx" localSheetId="15">#REF!</definedName>
    <definedName name="xxxxxxxxxxxxxxxxxxxxxxxxxxxxxx" localSheetId="2">#REF!</definedName>
    <definedName name="xxxxxxxxxxxxxxxxxxxxxxxxxxxxxx" localSheetId="6">#REF!</definedName>
    <definedName name="xxxxxxxxxxxxxxxxxxxxxxxxxxxxxx" localSheetId="7">#REF!</definedName>
    <definedName name="xxxxxxxxxxxxxxxxxxxxxxxxxxxxxx" localSheetId="9">#REF!</definedName>
    <definedName name="xxxxxxxxxxxxxxxxxxxxxxxxxxxxxx">#REF!</definedName>
    <definedName name="YES" localSheetId="17">#REF!</definedName>
    <definedName name="YES" localSheetId="4">#REF!</definedName>
    <definedName name="YES" localSheetId="5">#REF!</definedName>
    <definedName name="YES" localSheetId="19">#REF!</definedName>
    <definedName name="YES" localSheetId="12">#REF!</definedName>
    <definedName name="YES" localSheetId="20">#REF!</definedName>
    <definedName name="YES" localSheetId="14">#REF!</definedName>
    <definedName name="YES" localSheetId="18">#REF!</definedName>
    <definedName name="YES" localSheetId="8">#REF!</definedName>
    <definedName name="YES" localSheetId="0">#REF!</definedName>
    <definedName name="YES" localSheetId="16">#REF!</definedName>
    <definedName name="YES" localSheetId="10">#REF!</definedName>
    <definedName name="YES" localSheetId="15">#REF!</definedName>
    <definedName name="YES" localSheetId="2">#REF!</definedName>
    <definedName name="YES" localSheetId="6">#REF!</definedName>
    <definedName name="YES" localSheetId="7">#REF!</definedName>
    <definedName name="YES" localSheetId="9">#REF!</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63" l="1"/>
  <c r="C14" i="63"/>
  <c r="C7" i="63"/>
  <c r="C5" i="63"/>
  <c r="A12" i="2"/>
  <c r="E100" i="13" l="1"/>
  <c r="E101" i="13"/>
  <c r="F48" i="15"/>
  <c r="F49" i="15"/>
  <c r="C42" i="54"/>
  <c r="C43" i="54"/>
  <c r="C9" i="63"/>
  <c r="C14" i="66"/>
  <c r="C15" i="66"/>
  <c r="C16" i="66"/>
  <c r="C17" i="66"/>
  <c r="C18" i="66"/>
  <c r="C19" i="66"/>
  <c r="C20" i="66"/>
  <c r="C21" i="66"/>
  <c r="C22" i="66"/>
  <c r="C23" i="66"/>
  <c r="C24" i="66"/>
  <c r="C25" i="66"/>
  <c r="C26" i="66"/>
  <c r="C27" i="66"/>
  <c r="C28" i="66"/>
  <c r="C29" i="66"/>
  <c r="C30" i="66"/>
  <c r="C31" i="66"/>
  <c r="C32" i="66"/>
  <c r="C33" i="66"/>
  <c r="C34" i="66"/>
  <c r="C35" i="66"/>
  <c r="C36" i="66"/>
  <c r="C37" i="66"/>
  <c r="C38" i="66"/>
  <c r="C39" i="66"/>
  <c r="C40" i="66"/>
  <c r="C41" i="66"/>
  <c r="C42" i="66"/>
  <c r="C43" i="66"/>
  <c r="C44" i="66"/>
  <c r="C13" i="66"/>
  <c r="C15" i="19"/>
  <c r="E4" i="62"/>
  <c r="E5" i="62"/>
  <c r="E6" i="62"/>
  <c r="E7" i="62"/>
  <c r="E8" i="62"/>
  <c r="E9" i="62"/>
  <c r="E10" i="62"/>
  <c r="E11" i="62"/>
  <c r="E12" i="62"/>
  <c r="E13" i="62"/>
  <c r="E14" i="62"/>
  <c r="E15" i="62"/>
  <c r="E16" i="62"/>
  <c r="E17" i="62"/>
  <c r="E18" i="62"/>
  <c r="E19" i="62"/>
  <c r="E20" i="62"/>
  <c r="E21" i="62"/>
  <c r="E22" i="62"/>
  <c r="E23" i="62"/>
  <c r="E24" i="62"/>
  <c r="E25" i="62"/>
  <c r="E26" i="62"/>
  <c r="E27" i="62"/>
  <c r="E28" i="62"/>
  <c r="E29" i="62"/>
  <c r="E30" i="62"/>
  <c r="E31" i="62"/>
  <c r="E32" i="62"/>
  <c r="E33" i="62"/>
  <c r="E34" i="62"/>
  <c r="E3" i="62"/>
  <c r="K33" i="62"/>
  <c r="L33" i="62"/>
  <c r="M33" i="62"/>
  <c r="K34" i="62"/>
  <c r="L34" i="62"/>
  <c r="M34" i="62"/>
  <c r="I33" i="62"/>
  <c r="I34" i="62"/>
  <c r="H33" i="62"/>
  <c r="H34" i="62"/>
  <c r="G33" i="62"/>
  <c r="G34" i="62"/>
  <c r="D33" i="62"/>
  <c r="D34" i="62"/>
  <c r="C33" i="62"/>
  <c r="C34" i="62"/>
  <c r="B33" i="62"/>
  <c r="B34" i="62"/>
  <c r="B4" i="66"/>
  <c r="C13" i="54"/>
  <c r="C14" i="54"/>
  <c r="C15" i="54"/>
  <c r="C16" i="54"/>
  <c r="C17" i="54"/>
  <c r="C18" i="54"/>
  <c r="C19" i="54"/>
  <c r="C20" i="54"/>
  <c r="C21" i="54"/>
  <c r="C22" i="54"/>
  <c r="C23" i="54"/>
  <c r="C24" i="54"/>
  <c r="C25" i="54"/>
  <c r="C26" i="54"/>
  <c r="C27" i="54"/>
  <c r="C28" i="54"/>
  <c r="C29" i="54"/>
  <c r="C30" i="54"/>
  <c r="C31" i="54"/>
  <c r="C32" i="54"/>
  <c r="C33" i="54"/>
  <c r="C34" i="54"/>
  <c r="C35" i="54"/>
  <c r="C36" i="54"/>
  <c r="C37" i="54"/>
  <c r="C38" i="54"/>
  <c r="C39" i="54"/>
  <c r="C40" i="54"/>
  <c r="C41" i="54"/>
  <c r="C12" i="54"/>
  <c r="C3" i="65"/>
  <c r="E16" i="2"/>
  <c r="D16" i="2"/>
  <c r="C3" i="63"/>
  <c r="C20" i="63"/>
  <c r="C19" i="63"/>
  <c r="C18" i="63"/>
  <c r="C17" i="63"/>
  <c r="C16" i="63"/>
  <c r="C15" i="63"/>
  <c r="C13" i="63"/>
  <c r="C12" i="63"/>
  <c r="C11" i="63"/>
  <c r="C10" i="63"/>
  <c r="C8" i="63"/>
  <c r="C6" i="63"/>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22" i="26"/>
  <c r="D45" i="25"/>
  <c r="D46" i="25"/>
  <c r="D47" i="25"/>
  <c r="D48" i="25"/>
  <c r="D49" i="25"/>
  <c r="D50" i="25"/>
  <c r="D51" i="25"/>
  <c r="D52" i="25"/>
  <c r="D53" i="25"/>
  <c r="D54" i="25"/>
  <c r="D55" i="25"/>
  <c r="D56" i="25"/>
  <c r="D57" i="25"/>
  <c r="D58" i="25"/>
  <c r="D59" i="25"/>
  <c r="D60" i="25"/>
  <c r="D61" i="25"/>
  <c r="D62" i="25"/>
  <c r="D63" i="25"/>
  <c r="D64" i="25"/>
  <c r="D65" i="25"/>
  <c r="D66" i="25"/>
  <c r="D67" i="25"/>
  <c r="D68" i="25"/>
  <c r="D69" i="25"/>
  <c r="D70" i="25"/>
  <c r="D71" i="25"/>
  <c r="D72" i="25"/>
  <c r="D73" i="25"/>
  <c r="D74" i="25"/>
  <c r="D75" i="25"/>
  <c r="D44" i="25"/>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28" i="2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39" i="13"/>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19" i="22"/>
  <c r="E23" i="55"/>
  <c r="E24" i="55"/>
  <c r="E25" i="55"/>
  <c r="E26" i="55"/>
  <c r="E27" i="55"/>
  <c r="E28" i="55"/>
  <c r="E29" i="55"/>
  <c r="E30" i="55"/>
  <c r="E31" i="55"/>
  <c r="E32" i="55"/>
  <c r="E33" i="55"/>
  <c r="E34" i="55"/>
  <c r="E35" i="55"/>
  <c r="E36" i="55"/>
  <c r="E37" i="55"/>
  <c r="E38" i="55"/>
  <c r="E39" i="55"/>
  <c r="E40" i="55"/>
  <c r="E41" i="55"/>
  <c r="E42" i="55"/>
  <c r="E43" i="55"/>
  <c r="E44" i="55"/>
  <c r="E45" i="55"/>
  <c r="E46" i="55"/>
  <c r="E47" i="55"/>
  <c r="E48" i="55"/>
  <c r="E49" i="55"/>
  <c r="E50" i="55"/>
  <c r="E51" i="55"/>
  <c r="E52" i="55"/>
  <c r="E53" i="55"/>
  <c r="E54" i="55"/>
  <c r="E55" i="55"/>
  <c r="E56" i="55"/>
  <c r="E57" i="55"/>
  <c r="E58" i="55"/>
  <c r="E59" i="55"/>
  <c r="E60" i="55"/>
  <c r="E61" i="55"/>
  <c r="E22" i="55"/>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15" i="21"/>
  <c r="C14" i="60"/>
  <c r="C15" i="60"/>
  <c r="C16" i="60"/>
  <c r="C17" i="60"/>
  <c r="C18" i="60"/>
  <c r="C19" i="60"/>
  <c r="C20" i="60"/>
  <c r="C21" i="60"/>
  <c r="C22" i="60"/>
  <c r="C23" i="60"/>
  <c r="C24" i="60"/>
  <c r="C25" i="60"/>
  <c r="C26" i="60"/>
  <c r="C27" i="60"/>
  <c r="C28" i="60"/>
  <c r="C29" i="60"/>
  <c r="C30" i="60"/>
  <c r="C31" i="60"/>
  <c r="C32" i="60"/>
  <c r="C33" i="60"/>
  <c r="C34" i="60"/>
  <c r="C35" i="60"/>
  <c r="C36" i="60"/>
  <c r="C37" i="60"/>
  <c r="C38" i="60"/>
  <c r="C39" i="60"/>
  <c r="C40" i="60"/>
  <c r="C41" i="60"/>
  <c r="C42" i="60"/>
  <c r="C43" i="60"/>
  <c r="C13" i="60"/>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18" i="15"/>
  <c r="A19" i="53"/>
  <c r="A18" i="53"/>
  <c r="D2" i="53" l="1"/>
  <c r="M4" i="62" l="1"/>
  <c r="M5" i="62"/>
  <c r="M6" i="62"/>
  <c r="M7" i="62"/>
  <c r="M8" i="62"/>
  <c r="M9" i="62"/>
  <c r="M10" i="62"/>
  <c r="M11" i="62"/>
  <c r="M12" i="62"/>
  <c r="M13" i="62"/>
  <c r="M14" i="62"/>
  <c r="M15" i="62"/>
  <c r="M16" i="62"/>
  <c r="M17" i="62"/>
  <c r="M18" i="62"/>
  <c r="M19" i="62"/>
  <c r="M20" i="62"/>
  <c r="M21" i="62"/>
  <c r="M22" i="62"/>
  <c r="M23" i="62"/>
  <c r="M24" i="62"/>
  <c r="M25" i="62"/>
  <c r="M26" i="62"/>
  <c r="M27" i="62"/>
  <c r="M28" i="62"/>
  <c r="M29" i="62"/>
  <c r="M30" i="62"/>
  <c r="M31" i="62"/>
  <c r="M32" i="62"/>
  <c r="M3" i="62"/>
  <c r="L4" i="62"/>
  <c r="L5" i="62"/>
  <c r="L6" i="62"/>
  <c r="L7" i="62"/>
  <c r="L8" i="62"/>
  <c r="L9" i="62"/>
  <c r="L10" i="62"/>
  <c r="L11" i="62"/>
  <c r="L12" i="62"/>
  <c r="L13" i="62"/>
  <c r="L14" i="62"/>
  <c r="L15" i="62"/>
  <c r="L16" i="62"/>
  <c r="L17" i="62"/>
  <c r="L18" i="62"/>
  <c r="L19" i="62"/>
  <c r="L20" i="62"/>
  <c r="L21" i="62"/>
  <c r="L22" i="62"/>
  <c r="L23" i="62"/>
  <c r="L24" i="62"/>
  <c r="L25" i="62"/>
  <c r="L26" i="62"/>
  <c r="L27" i="62"/>
  <c r="L28" i="62"/>
  <c r="L29" i="62"/>
  <c r="L30" i="62"/>
  <c r="L31" i="62"/>
  <c r="L32" i="62"/>
  <c r="L3" i="62"/>
  <c r="K4" i="62"/>
  <c r="K5" i="62"/>
  <c r="K6" i="62"/>
  <c r="K7" i="62"/>
  <c r="K8" i="62"/>
  <c r="K9" i="62"/>
  <c r="K10" i="62"/>
  <c r="K11" i="62"/>
  <c r="K12" i="62"/>
  <c r="K13" i="62"/>
  <c r="K14" i="62"/>
  <c r="K15" i="62"/>
  <c r="K16" i="62"/>
  <c r="K17" i="62"/>
  <c r="K18" i="62"/>
  <c r="K19" i="62"/>
  <c r="K20" i="62"/>
  <c r="K21" i="62"/>
  <c r="K22" i="62"/>
  <c r="K23" i="62"/>
  <c r="K24" i="62"/>
  <c r="K25" i="62"/>
  <c r="K26" i="62"/>
  <c r="K27" i="62"/>
  <c r="K28" i="62"/>
  <c r="K29" i="62"/>
  <c r="K30" i="62"/>
  <c r="K31" i="62"/>
  <c r="K32" i="62"/>
  <c r="K3" i="62"/>
  <c r="J47" i="62"/>
  <c r="J48" i="62"/>
  <c r="J49" i="62"/>
  <c r="J50" i="62"/>
  <c r="J51" i="62"/>
  <c r="J52" i="62"/>
  <c r="J53" i="62"/>
  <c r="J54" i="62"/>
  <c r="J55" i="62"/>
  <c r="J56" i="62"/>
  <c r="J57" i="62"/>
  <c r="J58" i="62"/>
  <c r="J59" i="62"/>
  <c r="J60" i="62"/>
  <c r="J61" i="62"/>
  <c r="J62" i="62"/>
  <c r="J35" i="62"/>
  <c r="J36" i="62"/>
  <c r="J37" i="62"/>
  <c r="J38" i="62"/>
  <c r="J39" i="62"/>
  <c r="J40" i="62"/>
  <c r="J41" i="62"/>
  <c r="J42" i="62"/>
  <c r="J43" i="62"/>
  <c r="J44" i="62"/>
  <c r="J45" i="62"/>
  <c r="J46" i="62"/>
  <c r="J4" i="62"/>
  <c r="J5" i="62"/>
  <c r="J6" i="62"/>
  <c r="J7" i="62"/>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 i="62"/>
  <c r="I4" i="62"/>
  <c r="I5" i="62"/>
  <c r="I6" i="62"/>
  <c r="I7" i="62"/>
  <c r="I8" i="62"/>
  <c r="I9" i="62"/>
  <c r="I10" i="62"/>
  <c r="I11" i="62"/>
  <c r="I12" i="62"/>
  <c r="I13" i="62"/>
  <c r="I14" i="62"/>
  <c r="I15" i="62"/>
  <c r="I16" i="62"/>
  <c r="I17" i="62"/>
  <c r="I18" i="62"/>
  <c r="I19" i="62"/>
  <c r="I20" i="62"/>
  <c r="I21" i="62"/>
  <c r="I22" i="62"/>
  <c r="I23" i="62"/>
  <c r="I24" i="62"/>
  <c r="I25" i="62"/>
  <c r="I26" i="62"/>
  <c r="I27" i="62"/>
  <c r="I28" i="62"/>
  <c r="I29" i="62"/>
  <c r="I30" i="62"/>
  <c r="I31" i="62"/>
  <c r="I32" i="62"/>
  <c r="I3" i="62"/>
  <c r="H4" i="62"/>
  <c r="H5" i="62"/>
  <c r="H6" i="62"/>
  <c r="H7" i="62"/>
  <c r="H8" i="62"/>
  <c r="H9" i="62"/>
  <c r="H10" i="62"/>
  <c r="H11" i="62"/>
  <c r="H12" i="62"/>
  <c r="H13" i="62"/>
  <c r="H14" i="62"/>
  <c r="H15" i="62"/>
  <c r="H16" i="62"/>
  <c r="H17" i="62"/>
  <c r="H18" i="62"/>
  <c r="H19" i="62"/>
  <c r="H20" i="62"/>
  <c r="H21" i="62"/>
  <c r="H22" i="62"/>
  <c r="H23" i="62"/>
  <c r="H24" i="62"/>
  <c r="H25" i="62"/>
  <c r="H26" i="62"/>
  <c r="H27" i="62"/>
  <c r="H28" i="62"/>
  <c r="H29" i="62"/>
  <c r="H30" i="62"/>
  <c r="H31" i="62"/>
  <c r="H32" i="62"/>
  <c r="H3" i="62"/>
  <c r="G4" i="62"/>
  <c r="G5" i="62"/>
  <c r="G6" i="62"/>
  <c r="G7" i="62"/>
  <c r="G8" i="62"/>
  <c r="G9" i="62"/>
  <c r="G10" i="62"/>
  <c r="G11" i="62"/>
  <c r="G12" i="62"/>
  <c r="G13" i="62"/>
  <c r="G14" i="62"/>
  <c r="G15" i="62"/>
  <c r="G16" i="62"/>
  <c r="G17" i="62"/>
  <c r="G18" i="62"/>
  <c r="G19" i="62"/>
  <c r="G20" i="62"/>
  <c r="G21" i="62"/>
  <c r="G22" i="62"/>
  <c r="G23" i="62"/>
  <c r="G24" i="62"/>
  <c r="G25" i="62"/>
  <c r="G26" i="62"/>
  <c r="G27" i="62"/>
  <c r="G28" i="62"/>
  <c r="G29" i="62"/>
  <c r="G30" i="62"/>
  <c r="G31" i="62"/>
  <c r="G32" i="62"/>
  <c r="G3" i="62"/>
  <c r="F4" i="62"/>
  <c r="F5" i="62"/>
  <c r="F6" i="62"/>
  <c r="F7" i="62"/>
  <c r="F8" i="62"/>
  <c r="F9" i="62"/>
  <c r="F10" i="62"/>
  <c r="F11" i="62"/>
  <c r="F12" i="62"/>
  <c r="F13" i="62"/>
  <c r="F14" i="62"/>
  <c r="F15" i="62"/>
  <c r="F16" i="62"/>
  <c r="F17" i="62"/>
  <c r="F18" i="62"/>
  <c r="F19" i="62"/>
  <c r="F20" i="62"/>
  <c r="F21" i="62"/>
  <c r="F22" i="62"/>
  <c r="F23" i="62"/>
  <c r="F24" i="62"/>
  <c r="F25" i="62"/>
  <c r="F26" i="62"/>
  <c r="F27" i="62"/>
  <c r="F28" i="62"/>
  <c r="F29" i="62"/>
  <c r="F30" i="62"/>
  <c r="F31" i="62"/>
  <c r="F32" i="62"/>
  <c r="F33" i="62"/>
  <c r="F3" i="62"/>
  <c r="D4" i="62"/>
  <c r="D5" i="62"/>
  <c r="D6" i="62"/>
  <c r="D7" i="62"/>
  <c r="D8" i="62"/>
  <c r="D9" i="62"/>
  <c r="D10" i="62"/>
  <c r="D11" i="62"/>
  <c r="D12" i="62"/>
  <c r="D13" i="62"/>
  <c r="D14" i="62"/>
  <c r="D15" i="62"/>
  <c r="D16" i="62"/>
  <c r="D17" i="62"/>
  <c r="D18" i="62"/>
  <c r="D19" i="62"/>
  <c r="D20" i="62"/>
  <c r="D21" i="62"/>
  <c r="D22" i="62"/>
  <c r="D23" i="62"/>
  <c r="D24" i="62"/>
  <c r="D25" i="62"/>
  <c r="D26" i="62"/>
  <c r="D27" i="62"/>
  <c r="D28" i="62"/>
  <c r="D29" i="62"/>
  <c r="D30" i="62"/>
  <c r="D31" i="62"/>
  <c r="D32" i="62"/>
  <c r="D3" i="62"/>
  <c r="C4" i="62"/>
  <c r="C5" i="62"/>
  <c r="C6" i="62"/>
  <c r="C7" i="62"/>
  <c r="C8" i="62"/>
  <c r="C9" i="62"/>
  <c r="C10" i="62"/>
  <c r="C11" i="62"/>
  <c r="C12" i="62"/>
  <c r="C13" i="62"/>
  <c r="C14" i="62"/>
  <c r="C15" i="62"/>
  <c r="C16" i="62"/>
  <c r="C17" i="62"/>
  <c r="C18" i="62"/>
  <c r="C19" i="62"/>
  <c r="C20" i="62"/>
  <c r="C21" i="62"/>
  <c r="C22" i="62"/>
  <c r="C23" i="62"/>
  <c r="C24" i="62"/>
  <c r="C25" i="62"/>
  <c r="C26" i="62"/>
  <c r="C27" i="62"/>
  <c r="C28" i="62"/>
  <c r="C29" i="62"/>
  <c r="C30" i="62"/>
  <c r="C31" i="62"/>
  <c r="C32" i="62"/>
  <c r="C3" i="62"/>
  <c r="B4" i="62"/>
  <c r="B5" i="62"/>
  <c r="B6" i="62"/>
  <c r="B7" i="62"/>
  <c r="B8" i="62"/>
  <c r="B9" i="62"/>
  <c r="B10" i="62"/>
  <c r="B11" i="62"/>
  <c r="B12" i="62"/>
  <c r="B13" i="62"/>
  <c r="B14" i="62"/>
  <c r="B15" i="62"/>
  <c r="B16" i="62"/>
  <c r="B17" i="62"/>
  <c r="B18" i="62"/>
  <c r="B19" i="62"/>
  <c r="B20" i="62"/>
  <c r="B21" i="62"/>
  <c r="B22" i="62"/>
  <c r="B23" i="62"/>
  <c r="B24" i="62"/>
  <c r="B25" i="62"/>
  <c r="B26" i="62"/>
  <c r="B27" i="62"/>
  <c r="B28" i="62"/>
  <c r="B29" i="62"/>
  <c r="B30" i="62"/>
  <c r="B31" i="62"/>
  <c r="B32" i="62"/>
  <c r="B3" i="62"/>
  <c r="B3" i="61" l="1"/>
  <c r="E18" i="2"/>
  <c r="D18" i="2"/>
  <c r="E17" i="2"/>
  <c r="D17" i="2"/>
  <c r="B3" i="60" l="1"/>
  <c r="B4" i="19"/>
  <c r="B4" i="55" l="1"/>
  <c r="B3" i="44"/>
  <c r="A12" i="26" l="1"/>
  <c r="A13" i="26" s="1"/>
  <c r="A14" i="26" s="1"/>
  <c r="A15" i="26" s="1"/>
  <c r="A16" i="26" s="1"/>
  <c r="A17" i="26" s="1"/>
  <c r="A18" i="26" s="1"/>
  <c r="A16" i="25"/>
  <c r="A17" i="25" s="1"/>
  <c r="A18" i="25" s="1"/>
  <c r="A19" i="25" s="1"/>
  <c r="A20" i="25" s="1"/>
  <c r="A21" i="25" s="1"/>
  <c r="A22" i="25" s="1"/>
  <c r="A23" i="25" s="1"/>
  <c r="A24" i="25" s="1"/>
  <c r="A25" i="25" s="1"/>
  <c r="A7" i="55" l="1"/>
  <c r="A8" i="55" s="1"/>
  <c r="A9" i="55" s="1"/>
  <c r="A10" i="55" s="1"/>
  <c r="A11" i="55" s="1"/>
  <c r="B4" i="54" l="1"/>
  <c r="B4" i="46" l="1"/>
  <c r="D3" i="9"/>
  <c r="B4" i="15"/>
  <c r="B4" i="21"/>
  <c r="B4" i="22"/>
  <c r="B4" i="13"/>
  <c r="B4" i="23"/>
  <c r="B4" i="25"/>
  <c r="B4" i="26"/>
  <c r="B4" i="27"/>
  <c r="A30" i="46" l="1"/>
  <c r="A36" i="46" l="1"/>
  <c r="A38" i="46" s="1"/>
  <c r="A39" i="46" s="1"/>
  <c r="A40" i="46" s="1"/>
  <c r="A41" i="46" s="1"/>
  <c r="A42" i="46" s="1"/>
  <c r="A43" i="46" s="1"/>
  <c r="A50" i="46" s="1"/>
  <c r="A52" i="46" s="1"/>
  <c r="A54" i="46" s="1"/>
  <c r="A26" i="25"/>
  <c r="A27" i="25" s="1"/>
  <c r="A28" i="25" s="1"/>
  <c r="A29" i="25" s="1"/>
  <c r="A30" i="25" s="1"/>
  <c r="A31" i="25" s="1"/>
  <c r="A32" i="25" s="1"/>
  <c r="A33" i="25" s="1"/>
  <c r="A34" i="25" s="1"/>
  <c r="A35" i="25" s="1"/>
  <c r="A36" i="25" s="1"/>
  <c r="A37" i="25" s="1"/>
  <c r="A38" i="25" s="1"/>
  <c r="A39" i="25" s="1"/>
  <c r="A40" i="25" s="1"/>
  <c r="A7" i="13"/>
  <c r="A8" i="13" s="1"/>
  <c r="A9" i="13" s="1"/>
  <c r="A10" i="13" s="1"/>
  <c r="A11" i="13" s="1"/>
  <c r="A12" i="13" s="1"/>
  <c r="A13" i="13" s="1"/>
  <c r="A17" i="13" s="1"/>
  <c r="A25" i="13" s="1"/>
  <c r="A26" i="13" s="1"/>
  <c r="A27" i="13" s="1"/>
  <c r="A28" i="13" s="1"/>
  <c r="A29" i="13" s="1"/>
  <c r="A30" i="13" s="1"/>
  <c r="A31" i="13" s="1"/>
  <c r="A32" i="13" s="1"/>
  <c r="A33" i="13" s="1"/>
  <c r="A34" i="13" s="1"/>
  <c r="A7" i="23"/>
  <c r="A8" i="23" s="1"/>
  <c r="A9" i="23" s="1"/>
  <c r="A10" i="23" s="1"/>
  <c r="A11" i="23" s="1"/>
  <c r="A12" i="23" s="1"/>
  <c r="A13" i="23" s="1"/>
  <c r="A14" i="23" s="1"/>
  <c r="A15" i="23" s="1"/>
  <c r="A16" i="23" s="1"/>
  <c r="A17" i="23" s="1"/>
  <c r="A18" i="23" s="1"/>
  <c r="A19" i="23" s="1"/>
  <c r="A20" i="23" s="1"/>
  <c r="C21" i="63" l="1"/>
</calcChain>
</file>

<file path=xl/sharedStrings.xml><?xml version="1.0" encoding="utf-8"?>
<sst xmlns="http://schemas.openxmlformats.org/spreadsheetml/2006/main" count="1109" uniqueCount="801">
  <si>
    <t>Review Dates</t>
  </si>
  <si>
    <t xml:space="preserve">Overview:                 </t>
  </si>
  <si>
    <r>
      <t xml:space="preserve">Please submit information requested </t>
    </r>
    <r>
      <rPr>
        <b/>
        <sz val="12"/>
        <rFont val="Arial"/>
        <family val="2"/>
      </rPr>
      <t xml:space="preserve">on or before the due dates </t>
    </r>
    <r>
      <rPr>
        <sz val="12"/>
        <rFont val="Arial"/>
        <family val="2"/>
      </rPr>
      <t xml:space="preserve">listed below.           </t>
    </r>
  </si>
  <si>
    <t>Contacts and Due Dates</t>
  </si>
  <si>
    <t>Fannie Mae Review Contacts</t>
  </si>
  <si>
    <t>Role</t>
  </si>
  <si>
    <t>Name</t>
  </si>
  <si>
    <t xml:space="preserve">email Address </t>
  </si>
  <si>
    <t>Phone Number</t>
  </si>
  <si>
    <t>Fannie Mae Due Dates</t>
  </si>
  <si>
    <t>Due Date</t>
  </si>
  <si>
    <t>Contact Information Requested</t>
  </si>
  <si>
    <t>Comments</t>
  </si>
  <si>
    <t xml:space="preserve">DUE DATE: </t>
  </si>
  <si>
    <t>item #</t>
  </si>
  <si>
    <t>Description</t>
  </si>
  <si>
    <t>Process Area</t>
  </si>
  <si>
    <t xml:space="preserve">  Document Naming Convention</t>
  </si>
  <si>
    <t>Internal Audit</t>
  </si>
  <si>
    <t>N/A</t>
  </si>
  <si>
    <t>Yes</t>
  </si>
  <si>
    <t>Liquidations Documentation Request</t>
  </si>
  <si>
    <t>Servicing system screen print with current loan information</t>
  </si>
  <si>
    <t xml:space="preserve">Servicing system screen print with property and mailing address </t>
  </si>
  <si>
    <t>Servicing system screen print with MI information (if applicable)</t>
  </si>
  <si>
    <t>Transaction History from date of current/most recent delinquency through date of document creation, with a minimum of 12 month history</t>
  </si>
  <si>
    <t>Letter log dating back to the date of current/most recent delinquency through date of document creation, with a minimum of 12 months.</t>
  </si>
  <si>
    <t>Completed Form 710 (Borrower Response Package) used for evaluation.</t>
  </si>
  <si>
    <t>Copy of the Sales Contract and preliminary HUD-1 statement used for evaluation.</t>
  </si>
  <si>
    <t>Property valuation report or valuation results that was used to determine eligibility and evaluation.</t>
  </si>
  <si>
    <t>Short Sale or Mortgage Release approval letter issued to the borrower and closing instructions sent to the settlement agent.</t>
  </si>
  <si>
    <t>Subordinate lien information (verification of lien holder, amount owed, HOA payoff information, tax information, etc.)</t>
  </si>
  <si>
    <t>Subordinate lien holder approval of the approved loss mitigation solution and their agreement to release the borrower of liability upon closing of the transaction and receipt of approved funds.</t>
  </si>
  <si>
    <t>Documentation related to borrower relocation assistance paid.</t>
  </si>
  <si>
    <t>Title report for Mortgage Release.</t>
  </si>
  <si>
    <t>Final, executed HUD-1 Settlement Statement from the closed Short Sale.</t>
  </si>
  <si>
    <t>Copy of fully executed Form 191 or Arm's Length Transaction document</t>
  </si>
  <si>
    <t>Copy of Waiver of Deficiency issued  to the borrower, settlement agent or attorney for both short sale and Mortgage Release (Form 189 or comparable document).</t>
  </si>
  <si>
    <t>Copy of net proceeds Wire or check received to verify date and amount received.</t>
  </si>
  <si>
    <t>Executed Mortgage Release documents.</t>
  </si>
  <si>
    <t>Assignment of Rents if applicable, for Mortgage Release.</t>
  </si>
  <si>
    <t>Proof of Occupancy Agreement or Lease verified prior to accepting Mortgage Release, if applicable.</t>
  </si>
  <si>
    <t>Copy of all Comprehensive Interior Property inspection results that were utilized to determine property condition and occupancy prior to approval if AVM was used for valuation and required inspection prior to servicers final acceptance of Mortgage Release by servicer.</t>
  </si>
  <si>
    <t>Copy of the MLS listing (or area's customary method of sale advertisement if MLS service is not available)</t>
  </si>
  <si>
    <t>Fannie Mae Loan No</t>
  </si>
  <si>
    <t>Workout Type</t>
  </si>
  <si>
    <t>Servicer Provided (Please select from drop-down)</t>
  </si>
  <si>
    <t>If not provided, please explain.</t>
  </si>
  <si>
    <t>Review Lead</t>
  </si>
  <si>
    <t>CMR Review Lead</t>
  </si>
  <si>
    <t>Servicer Name</t>
  </si>
  <si>
    <t>Servicer  Numbers</t>
  </si>
  <si>
    <t>Procedures and Loan Level Documentation</t>
  </si>
  <si>
    <t>Exit interview Schedule</t>
  </si>
  <si>
    <t>Availability of supervisor(s) and/or staff responsible for the functional areas for interviews to allow Fannie Mae  to gain an overview of the processes as well as findings and trends identified in loan level testing</t>
  </si>
  <si>
    <t xml:space="preserve">Please provide the email and phone number for the contacts requested. </t>
  </si>
  <si>
    <t>Name and contact information for the following contacts:
1. Primary review point of contact to answer any questions or supply additional information regarding document/data gathering and review/interview scheduling.  
2. Custodial Account Management
3. Investor Reporting
4. Default Management</t>
  </si>
  <si>
    <t>Servicing Procedure</t>
  </si>
  <si>
    <t>Anti-Money Laundering policy and Organizational Chart which includes the BSA/AML Officer</t>
  </si>
  <si>
    <t>Servicing Guide Reference</t>
  </si>
  <si>
    <t xml:space="preserve">If not provided, please explain or provide comments as requested. </t>
  </si>
  <si>
    <t>General Servicing</t>
  </si>
  <si>
    <t>Timeline Management</t>
  </si>
  <si>
    <t>Question</t>
  </si>
  <si>
    <t>Retention</t>
  </si>
  <si>
    <t>Liquidation</t>
  </si>
  <si>
    <t>Bankruptcy</t>
  </si>
  <si>
    <t>Foreclosure</t>
  </si>
  <si>
    <t>Lender Placed Insurance</t>
  </si>
  <si>
    <t xml:space="preserve">Each tab includes the documents requested, required due dates and document naming conventions.                               
</t>
  </si>
  <si>
    <t>Executive-level organizational chart including tenure with the company</t>
  </si>
  <si>
    <t>Managing vendor performance</t>
  </si>
  <si>
    <t>An executive-level organizational chart including tenure with the company</t>
  </si>
  <si>
    <t>No</t>
  </si>
  <si>
    <t>Onsite/Desk</t>
  </si>
  <si>
    <t>HSSN Case ID #</t>
  </si>
  <si>
    <t>Hazard Insurance Loss Drafts</t>
  </si>
  <si>
    <t>Servicing system loan data screens showing original and current UPB, interest rate, due date, property address, loan origination date</t>
  </si>
  <si>
    <t xml:space="preserve">Copies of Hazard insurance notes or servicing activities relating to Loss Draft resolution. </t>
  </si>
  <si>
    <t>Copy of the Insurer's evaluation of loss or insurance adjustors report including the Insurer's determination if the property cannot  be legally rebuilt.</t>
  </si>
  <si>
    <t>Copies of all Proceeds checks received from Insurance company</t>
  </si>
  <si>
    <t>Copies of all Disbursement checks</t>
  </si>
  <si>
    <t>Copy of Form 176 as applicable</t>
  </si>
  <si>
    <t>If applicable, evidence Fannie Mae approved the payment of fees to public adjuster or other third party to assist the borrower with the recovery of the insurance loss proceeds.</t>
  </si>
  <si>
    <t>T&amp;I Escrow</t>
  </si>
  <si>
    <t>T&amp;I Escrow Documentation Request</t>
  </si>
  <si>
    <t>Copy of the last annual Escrow Statement</t>
  </si>
  <si>
    <t>Loan transaction history for the last 12 months</t>
  </si>
  <si>
    <t>If loss proceeds exceed the UPB, accrued interest and advances, please provide a copy of the payoff statement used to calculate the overage amount needing to be disbursed to borrower.</t>
  </si>
  <si>
    <t>Delinquency Servicing</t>
  </si>
  <si>
    <t>Delinquency Servicing Documentation Request</t>
  </si>
  <si>
    <t>Transaction History from date of current/most recent delinquency through date of document submission, with a minimum of 12 month history</t>
  </si>
  <si>
    <t>Complete file of system default notes - collection, loss mitigation, bankruptcy (if applicable), and foreclosure from the date of current/most recent delinquency through date of document submission, with a minimum 12 months.</t>
  </si>
  <si>
    <t xml:space="preserve">Property inspection evidence or history that shows when they were ordered and completed along with the results.  If your servicing system has an inspection history screen, this is acceptable.  If your servicing notes document when inspections are ordered and completed/results, that is sufficient. </t>
  </si>
  <si>
    <t>Forbearance and Repayment Plans</t>
  </si>
  <si>
    <t>Forbearance and Repayment Plan Documentation Request</t>
  </si>
  <si>
    <t>DQ_Type</t>
  </si>
  <si>
    <t>Loss Mitigation -  Modifications</t>
  </si>
  <si>
    <t>Modifications Documentation Request</t>
  </si>
  <si>
    <t>Workout Type for Documentation Requested</t>
  </si>
  <si>
    <t>Completed Mods, Cancellations or Declined</t>
  </si>
  <si>
    <t>Screen prints and comments from other software or applications other than servicing system used for workout determination for the past 12 months.  This would include stand alone loss mitigation processing applications and/or workstations.</t>
  </si>
  <si>
    <t>Completed Mods</t>
  </si>
  <si>
    <t>History of late charges and other fees assessed, collected and waived over the last 12 months.</t>
  </si>
  <si>
    <t>Final modification cover letter sent to the borrower(s) with all required disclosures.</t>
  </si>
  <si>
    <t>Loan Modification Agreement (LMA) - Fully executed by all borrowers and servicer.</t>
  </si>
  <si>
    <t>Copy of Note from Origination</t>
  </si>
  <si>
    <t>Bankruptcy Documentation Request</t>
  </si>
  <si>
    <t>Transaction History from date of delinquency  or bankruptcy filing through date of document submission</t>
  </si>
  <si>
    <t>Complete file of system default notes - collection, loss mitigation, bankruptcy (if applicable), and foreclosure from the date of delinquency or bankruptcy filing through date of document submission.</t>
  </si>
  <si>
    <t>Bankruptcy system screen prints with BK information</t>
  </si>
  <si>
    <t>Bankruptcy transaction history - if bankruptcy payments are applied within a bankruptcy workstation, provide the accounting of pre and post petition payments reflecting applicable due dates.</t>
  </si>
  <si>
    <t>Property inspections during bankruptcy</t>
  </si>
  <si>
    <t>Bankruptcy petition filed by the borrower with court filing information, complete copy to include debtor intentions.</t>
  </si>
  <si>
    <t>Evidence of Proof of Claim submission and a copy of the Proof of Claim</t>
  </si>
  <si>
    <t>Bankruptcy Court approved plan - chapter 13</t>
  </si>
  <si>
    <t>Bankruptcy Docket summary - PACER</t>
  </si>
  <si>
    <t>Bankruptcy court documents - servicer and borrower</t>
  </si>
  <si>
    <t>Copy of Motion for Relief filed with the bankruptcy court</t>
  </si>
  <si>
    <t>Court approved Motion for Relief document</t>
  </si>
  <si>
    <t>Cramdown documentation (if applicable)</t>
  </si>
  <si>
    <t xml:space="preserve">Copy of the email and Bankruptcy Cramdown Template submitted to etm_delmods@fanniemae.com (if applicable)   </t>
  </si>
  <si>
    <t>All Court Orders related to the termination of the Bankruptcy Case (i.e. Dismissal, Discharge, Trustee No Asset Report, Trustee Report of Final Distribution, etc.)</t>
  </si>
  <si>
    <t>All applicable correspondence during the Bankruptcy, to include borrower correspondence/debtor attorney - to and from including solicitation letters</t>
  </si>
  <si>
    <t xml:space="preserve"> Foreclosure</t>
  </si>
  <si>
    <t>Foreclosure Documentation Request</t>
  </si>
  <si>
    <t xml:space="preserve">Servicing system screen print with current loan information that shows  property and mailing address </t>
  </si>
  <si>
    <t>Transaction History from date of delinquency through present date</t>
  </si>
  <si>
    <t>Complete file of system default notes - collection, loss mitigation, bankruptcy (if applicable), and foreclosure from the date of delinquency through present date</t>
  </si>
  <si>
    <t>Servicing system screen print  that shows MI information (if applicable)</t>
  </si>
  <si>
    <t xml:space="preserve">Servicing system or vendor/attorney application foreclosure tracking screen prints - notes, tasks, steps, etc.   </t>
  </si>
  <si>
    <t>Servicer's system letter log/evidence of any contact attempt to the borrower through letter correspondence</t>
  </si>
  <si>
    <t xml:space="preserve">Evidence of any Attorney correspondence with borrower or servicer </t>
  </si>
  <si>
    <t>Attorney chronology</t>
  </si>
  <si>
    <t>Foreclosure process documents - AOM, 1st legal document, judgment, notice of sale, foreclosure deed, etc.</t>
  </si>
  <si>
    <t>Evidence of Pre foreclosure sale reviews and pre-sale certification submitted to the attorney/trustee</t>
  </si>
  <si>
    <t>Evidence of Bidding instructions submitted to the attorney/trustee when applicable</t>
  </si>
  <si>
    <t>Foreclosure Type</t>
  </si>
  <si>
    <t>Bankruptcy Type</t>
  </si>
  <si>
    <t>Default Related Legal Services</t>
  </si>
  <si>
    <t>Default Related Legal Services Documentation Request</t>
  </si>
  <si>
    <t>Firm Name</t>
  </si>
  <si>
    <t>Jurisdiction</t>
  </si>
  <si>
    <t>Copy of the procedure(s) for ongoing performance management of firms handling Fannie Mae default-related matters, including how the servicer obtained, reviewed, and analyzed data and reports from the law firms.</t>
  </si>
  <si>
    <t xml:space="preserve">Copy of the procedure(s) for ongoing compliance monitoring of firms handling Fannie Mae default-related matters, including scope and methodology of the monitoring. </t>
  </si>
  <si>
    <t>Copy of the procedure(s) to review and approve the attorneys' fees and costs to ensure law firms are in compliance with Fannie Mae's guidelines.</t>
  </si>
  <si>
    <t>Copy of the procedure(s) to escalate and notify Fannie Mae of matters requiring Fannie Mae's attention.</t>
  </si>
  <si>
    <t>TABLE 1</t>
  </si>
  <si>
    <t xml:space="preserve">CHOSEN FIRMS FOR COMPLIANCE REVIEWS FROM 
REPORT #1: </t>
  </si>
  <si>
    <t>TABLE 2</t>
  </si>
  <si>
    <t>Procedure</t>
  </si>
  <si>
    <t xml:space="preserve"> Selling Guide Reference</t>
  </si>
  <si>
    <t>Compliance</t>
  </si>
  <si>
    <t>Process Management</t>
  </si>
  <si>
    <t>Operational Risk Management</t>
  </si>
  <si>
    <t>Internal Audit Policy and Procedures Documentation</t>
  </si>
  <si>
    <t>Workforce Development</t>
  </si>
  <si>
    <t>Vendor Selection Process</t>
  </si>
  <si>
    <t>Vendor Management</t>
  </si>
  <si>
    <t>Master Servicer/Subservicing oversight process</t>
  </si>
  <si>
    <t>Uninsured Losses</t>
  </si>
  <si>
    <t>Process for assisting borrowers affected by Natural Disasters</t>
  </si>
  <si>
    <t>Process for Managing Mortgage Insurance Requirements</t>
  </si>
  <si>
    <t>Tax and Insurance Vendor Management process</t>
  </si>
  <si>
    <t xml:space="preserve">Procedures for monitoring performance of vendors utilized in insurance and tax processing  AND provide a copy of the most recent vendor scorecard or other monthly monitoring report produced used to verify performance against SLA.  </t>
  </si>
  <si>
    <t>The documented process for monitoring vendors to measure or monitor performance which can include scorecards, monthly/weekly calls, how often an audit would be performed,  and a remediation process if not performing to SLA's.</t>
  </si>
  <si>
    <t>Lender Placed Insurance coverage</t>
  </si>
  <si>
    <t>Preserving and Protecting Fannie Mae Collateral</t>
  </si>
  <si>
    <t>Procedure for the Document Custodial Reconciliation and Custodian Transfer process</t>
  </si>
  <si>
    <t>Procedure for Custodial Management – requesting/returning/reconciling original documents with internal business units</t>
  </si>
  <si>
    <t>Process provided should include documentation for any business unit, including but not limited to Collections, Bankruptcy, and Foreclosure, that are responsible to the requesting original loan file documents and subsequently returning documents to/from the document custodian.  The procedures should include the monthly reconciliation with the custodian for all documents outstanding for 90 days on loan that have not yet liquidated.</t>
  </si>
  <si>
    <t>Servicing Guide, A2-1-06:  Subservicing</t>
  </si>
  <si>
    <t>Subservicing</t>
  </si>
  <si>
    <t>Servicing Guide, D1-4.1-05: Enforcing the Due -on-Sale (or Due-on-Transfer) Provision</t>
  </si>
  <si>
    <t>Due on Sale</t>
  </si>
  <si>
    <t>Insured Losses</t>
  </si>
  <si>
    <t>Servicing Guide, B-8.1-01: Conventional Mortgage Insurance Servicer Responsibilities  B-8.1-02: Paying Conventional Mortgage Insurance Premiums  B-8.1-03: Replacing Conventional Mortgage Insurance Policies  B-8.1-04: Termination of Conventional Mortgage Insurance  and E-4.5-01: Filing MI Claims for Conventional Mortgage Loans or for Other Mortgage Loans for which Fannie Mae Bears the Risk of Loss</t>
  </si>
  <si>
    <t>Insurance Coverage</t>
  </si>
  <si>
    <t>Servicing Guide, B-1-01: Administering an Escrow Account and Paying Expenses</t>
  </si>
  <si>
    <t>Escrow Administration</t>
  </si>
  <si>
    <t>Servicing Guide, B-6-01: Lender-Placed Insurance Requirements</t>
  </si>
  <si>
    <t>Servicing Guide: A2-6-01 Custodial Documents and Selling Guide A3-3-04 and A-3-3-05</t>
  </si>
  <si>
    <t>Document Custodial Account Management</t>
  </si>
  <si>
    <t>Servicing Guide A2-6-01 and Selling Guide A3-3-04</t>
  </si>
  <si>
    <t>Investor Reporting</t>
  </si>
  <si>
    <t>Collections</t>
  </si>
  <si>
    <t xml:space="preserve">Procedures for handling the Modification Denial Appeals process </t>
  </si>
  <si>
    <t xml:space="preserve">Procedures for handling the Modification Denial Appeals process effective 1/10/2014.   </t>
  </si>
  <si>
    <t>Procedures should include, but not be limited to, the controls for tracking, reporting and documenting the appeal review in the servicing file, providing written notice of the decision within 30 days of the mortgagor's appeal, providing the borrower with required time of 14 days to accept foreclosure alternative workout offer through the appeals process, review by staff other than those from original evaluation, process for reviewing any new documentation received during the 14 day appeal period and after the 14 day period, but before the appeal decision, how trial payments are handled if the mortgagor accepts the initial offer after the appeal decision.  </t>
  </si>
  <si>
    <t>Servicing Guide, A4-1-01: Staffing, Training, Procedures, and Quality Control Requirements  D2-2-07: Resolving an Appeal of a Mortgage Loan Modification Trial Period Plan Denial</t>
  </si>
  <si>
    <t>Procedure for notifying borrowers of their right to receive a copy of the valuation used to determine modification eligibility and terms</t>
  </si>
  <si>
    <t xml:space="preserve">Procedures for process of ensuring borrowers are notified of their right to receive appraisal copy or other valuations developed in connection with the mortgage loan modification AND the process of providing that valuation copy to the borrower. </t>
  </si>
  <si>
    <t xml:space="preserve">The notification to the borrower of their right to receive a copy of the valuation used in conjunction with their modification determination could be documented by copy of a standardized letter utilized for Fannie Mae loans and issued when required as per the Servicing Guide requirement and the procedures would need to reflect when that letter is sent/utilized.  Additionally, the procedures of how the valuation copy is sent to the borrower.  If this function is a process flow that the actual action of sending the valuation copy to the borrower is completed by one unit but could initiate or originate from several different functional areas, provide the procedure that shows the process by the area who performs the final act of providing the copy to the borrower. </t>
  </si>
  <si>
    <t>Procedures for Managing Fannie Mae Short Sales</t>
  </si>
  <si>
    <t>• Procedures for Anti-Fraud 
• Procedures for obtaining Form 191 or Arm's Length Transaction document at closing on short sales
• Procedures for validating final HUD-1 post-closing on short sales</t>
  </si>
  <si>
    <t xml:space="preserve">Procedures should reflect process to validate that the buyer that was approved was the one that closed on the property, the sale price did not change and the costs were the same as what was approved and the timing of when is this done.  
The borrower, purchaser, and all parties involved in the transaction must sign and date a Short Sale Affidavit (Form 191) at the time of the closing confirming that the transaction is an arm’s-length transaction with all proceeds (net of allowable transaction costs as described above) applied to the mortgage loan payoff in full satisfaction of the entire first-lien mortgage debt. How is this obtained? What is the waiver process if the settlement agent cannot execute the agreement if it is not allowed by applicable state, federal or local law?  
What is the process for validating that the purchaser and sale price match the short sale purchase sales contract, the HUD-1 Settlement Statement is consistent with the closing instructions, particularly ineligible transfer of title to related parties; and the deed has been recorded in the name of the buyer? </t>
  </si>
  <si>
    <t>Servicing Guide, D2-3.3-01:  Fannie Mae Short Sale (11/12/2014)</t>
  </si>
  <si>
    <t>Bankruptcy procedures (all chapters)</t>
  </si>
  <si>
    <t>Documentation of processes used to monitor and manage key bankruptcy activities</t>
  </si>
  <si>
    <t>Expense Reimbursement process</t>
  </si>
  <si>
    <t>Procedures for ensuring expenses are accurate, include the required documentation and that the final expense reimbursement claim is filed within 60 days of property disposition.</t>
  </si>
  <si>
    <t>How are  Fannie Mae reimbursement claims filed and the timing? Are claims verified for accuracy and if they contain the required documentation? What is the documentation that is provided?</t>
  </si>
  <si>
    <t>Servicing Guide, E-5-01, Requesting Reimbursement Expenses; E-5-02, Servicer Responsibilities Prior to Requesting Reimbursement of Attorney Fees and Costs</t>
  </si>
  <si>
    <t>Procedure for identifying and managing Title Defects</t>
  </si>
  <si>
    <t>Procedures to identify and remediate title defects during the foreclosure process.</t>
  </si>
  <si>
    <t xml:space="preserve">The servicer’s intended actions to resolve the title defect, and the date which the servicer became aware of the title defect </t>
  </si>
  <si>
    <t xml:space="preserve">Servicing Guide, E-3.2-13:  Addressing Title Defects Generally </t>
  </si>
  <si>
    <t>Process for Managing Mortgage Insurance  Claim Filing Requirements</t>
  </si>
  <si>
    <t>Mortgage Insurance procedures which include:
• Timely filing of MI claims
• Proper management of MI rescissions, cancellations or denials</t>
  </si>
  <si>
    <t>Procedures for Fannie Mae's requirements for eliminations and rescissions of foreclosure sales</t>
  </si>
  <si>
    <t xml:space="preserve">Procedures for Fannie Mae's requirements for managing Eliminations and Foreclosure Rescissions (e.g. third party sales, bankruptcy filings, ensure notifications are submitted timely and accurately) </t>
  </si>
  <si>
    <t>When the servicer identifies an issue that requires an elimination and/or rescission of the foreclosure sale, the servicer must submit a request for elimination and/or rescission within five days. There are circumstances in which a foreclosure sale rescission may not involve elimination. However, if an REOgram has been submitted with an associated foreclosure sale, an elimination will also be necessary. To submit a request for elimination and/or rescission, the servicer must complete and submit the Elimination/Rescission Request Template.
Procedures for reviewing the daily elimination/rescissions report issued by Fannie Mae and process for adding eliminated files back into its servicing system within 24 hours of notification.</t>
  </si>
  <si>
    <t>Servicing Guide, E-4.1-02: Eliminations and Rescissions of Foreclosure Sales</t>
  </si>
  <si>
    <t>Post Foreclosure</t>
  </si>
  <si>
    <t xml:space="preserve">Post Foreclosure Management process </t>
  </si>
  <si>
    <t>Procedure to ensure that if the foreclosure sale was invalidated by a bankruptcy.</t>
  </si>
  <si>
    <t>If notified of a bankruptcy after foreclosure sale did the servicer notify Fannie Mae within two business days.</t>
  </si>
  <si>
    <t>Servicing Guide, E-2.3-07: Responding to post foreclosure bankruptcy filings</t>
  </si>
  <si>
    <t>Questionnaire and Reports:</t>
  </si>
  <si>
    <t xml:space="preserve">Complete the Cash Management Questionnaire included on the next tab and return with all requested documentation. </t>
  </si>
  <si>
    <t>Sample Selection:</t>
  </si>
  <si>
    <t>For all Custodial Account Management and Investor Reporting documentation requested below, other than Securitized Excess Spread, please provide the requested items for each branch number, remittance type, and test month listed to the right, as applicable.</t>
  </si>
  <si>
    <t>Selections</t>
  </si>
  <si>
    <t>Branch Numbers</t>
  </si>
  <si>
    <t>Remittance Types</t>
  </si>
  <si>
    <t>Test Months</t>
  </si>
  <si>
    <t>Custodial Account Management</t>
  </si>
  <si>
    <t xml:space="preserve">Securitized Excess Spread </t>
  </si>
  <si>
    <t>Cash Receipts Processing</t>
  </si>
  <si>
    <t>Transaction Dates</t>
  </si>
  <si>
    <t>Servicer Provided
(Please select from drop-down)</t>
  </si>
  <si>
    <t>Custodial Account Maintenance - Documentation of Account Titles</t>
  </si>
  <si>
    <t>If any separate accounts (i.e., other than your primary FNMA T&amp;I custodial accounts) are maintained for Unapplied/Suspense funds and/or Insurance Loss Draft funds, include copies of any separate Trial Balances, bank statements, reconciliations, Form 1014, signature card, or other reports/listings of these funds used to reconcile the accounts.
- Include an Excel spreadsheet with loan level detail for Hazard Insurance Loss Draft funds aged 7 months or greater.</t>
  </si>
  <si>
    <t>Copies of the cashbook records (P&amp;I and T&amp;I) for each account in the sample for each test month.  Bank statements should not be substituted for cashbook records.</t>
  </si>
  <si>
    <t>Portfolio Reconciliations</t>
  </si>
  <si>
    <t>Copies of the Reconciliation of Mortgage Portfolio (Fannie Mae Form 473 for A/A and S/A; Form 512 for S/S-MBS &amp; MRS – Schedule 1/1A), or their equivalents, for each branch number, remittance type, and test month listed above
- All reconciling items must be aged, reference the Fannie Mae loan number, and provide a brief explanation of the issue.
- Include copies of supporting documentation for any significant reconciling items.</t>
  </si>
  <si>
    <t>Interest Rate/Pass-Through Rate Reconciliations</t>
  </si>
  <si>
    <t>Copies of the Reconciliation of Interest Rate/Pass-Through Rate (Fannie Mae Form 473A – Schedule 2), or its equivalent, for each branch number, remittance type, and test month listed above 
- All reconciling items must be aged, reference the Fannie Mae loan number, and provide a brief explanation of the issue.
- Include copies of supporting documentation for any significant reconciling items.</t>
  </si>
  <si>
    <t>Shortage/Surplus Reconciliations</t>
  </si>
  <si>
    <t>Cash Management Questionnaire</t>
  </si>
  <si>
    <t>Questions</t>
  </si>
  <si>
    <t>Responses</t>
  </si>
  <si>
    <t xml:space="preserve">If payments are accepted in branch offices but are forwarded to the main office for posting, please explain how the payments are secured and what method is used for delivery of the payments.  </t>
  </si>
  <si>
    <t>Are payoff proceeds processed in the same manner as regular daily collections?  If not, please describe how payoff proceeds are processed and safeguarded.</t>
  </si>
  <si>
    <t>Are payments processed and posted to the mortgagors' accounts the same day that they are received?</t>
  </si>
  <si>
    <t>What is your cut-off time for processing payments received?</t>
  </si>
  <si>
    <t>Do you have daily collection reports that provide loan-level detail as well as account-level totals?</t>
  </si>
  <si>
    <t>Do you maintain a segregation of duties within the cash processing function that separates the daily cash processing functions from the monthly account reconciliation functions?  If no, please explain.</t>
  </si>
  <si>
    <t>What technology/servicing system is utilized to process payments?  Are the payments posted seen in real time or is it an overnight process?</t>
  </si>
  <si>
    <t>If you process cash receipts through your general ledger accounts rather than through a clearing account, what is the title of the general ledger account?  Which corporate bank account is underlying this general ledger account and what is the name of the financial institution in which it is maintained?</t>
  </si>
  <si>
    <t>Do you monitor the financial ratings of the financial institution that houses the custodial funds?  If so, how often?</t>
  </si>
  <si>
    <t xml:space="preserve">  Cash Management Document Request</t>
  </si>
  <si>
    <t>Cash Management Documentation Request</t>
  </si>
  <si>
    <t>Correspondence to borrower related to the evaluation of the requested loss mitigation option, including incomplete or complete package documentation notice and/or denial notification.</t>
  </si>
  <si>
    <t>Procedures to ensure that Mortgage Insurance Claims on delinquent loans are filed timely and accurately (and include required documentation) from Delinquency through to Foreclosure or Short Sales/Mortgage Release. How are claims monitored/tracked to ensure claim is perfected?
When MI has been cancelled, rescinded or claims denied, is there an appeal process? How is Fannie Mae notified?</t>
  </si>
  <si>
    <t>Appeals</t>
  </si>
  <si>
    <t>If not provided or additional comments are needed, describe here.</t>
  </si>
  <si>
    <t xml:space="preserve">Do you service multi-family mortgage loans in addition to servicing single-family mortgage loans? </t>
  </si>
  <si>
    <t>Enterprise Risk Management</t>
  </si>
  <si>
    <t>Extended Description</t>
  </si>
  <si>
    <t>YES</t>
  </si>
  <si>
    <t>NO</t>
  </si>
  <si>
    <t>Evidence of the AVM results received that was used in conjunction with trial plan approval or a copy of any BPO or Appraisal that was used if not an AVM, when applicable based on product type</t>
  </si>
  <si>
    <t>Imminent Default Evaluation results for applicable loans.</t>
  </si>
  <si>
    <t>Scope</t>
  </si>
  <si>
    <t>GS</t>
  </si>
  <si>
    <t>SD</t>
  </si>
  <si>
    <t>TM</t>
  </si>
  <si>
    <t>&lt;Review_Dates&gt;</t>
  </si>
  <si>
    <t>&lt;Contact_Due&gt;</t>
  </si>
  <si>
    <t>&lt;CMR_Due&gt;</t>
  </si>
  <si>
    <t>&lt;Doc_Due&gt;</t>
  </si>
  <si>
    <t>Document</t>
  </si>
  <si>
    <t>Selling Guide Reference</t>
  </si>
  <si>
    <t>As of Date</t>
  </si>
  <si>
    <t>Fidelity Bond E&amp;O  Questionnaire</t>
  </si>
  <si>
    <t>Provide the most recent Suspense/Unapplied Funds Report for Fannie Mae loans.
Report should be submitted in Excel format and include: 
- Suspense/unapplied balances
- Aging of the items listed
- Fannie Mae loan numbers
- Fixed installment
- Full payment amount (PITI), UPB, LPI
- Coding (bankruptcy, foreclosure, modification, etc.)
- Legends/keys to various coding included on report</t>
  </si>
  <si>
    <t xml:space="preserve">The Review Lead will contact you with an agenda to schedule the exit interviews on the dates noted above. </t>
  </si>
  <si>
    <t>Receipt Date for Claim Check(s)</t>
  </si>
  <si>
    <t>Current Loss Draft Balance</t>
  </si>
  <si>
    <t>Claim Status - Open or Closed</t>
  </si>
  <si>
    <t>Restricted Escrow/Unapplied Loss Draft Proceeds Monitoring and Final Disposition Processes and Controls</t>
  </si>
  <si>
    <t xml:space="preserve">Processes and control documents used for managing restricted escrow/unapplied loss proceeds balances if loss draft claim process for disbursing could not occur or could not be finalized - final disbursement could not be made or there has been no contact from the borrower in order to disburse the funds to clear restricted escrow. </t>
  </si>
  <si>
    <t xml:space="preserve">Is there routine and regular follow up on restricted escrow balances if final disbursement was never made?  Is there a process in place to determine if/when restricted escrow final disbursements are to be made to the borrower or applied to the loan?  What happens or what controls are in place to ensure restricted escrow is monitored and managed?   </t>
  </si>
  <si>
    <t xml:space="preserve">A verification that the managing or restricted escrow balances are occurring as documented procedures have defined. </t>
  </si>
  <si>
    <t xml:space="preserve">Only include loans on the list where the hazard loss draft processes have closed but a balance remains in restricted escrow/unapplied loss draft proceeds.  Be sure to include all fields requested.    </t>
  </si>
  <si>
    <t xml:space="preserve">Servicing Guide:  B-5-01:  Insured Loss Events; A4-1-01 Staffing, Training, Procedures, and Quality Control Requirements; A4-1-02 Establishing Custodial Bank Accounts; F-1-03 Establishing and Implementing Custodial Accounts  </t>
  </si>
  <si>
    <t>For A/A portfolios:  Include copies of the remittance logs or other internal reports showing daily remittance amounts for each Branch Number and Test Month listed above.  
- Provide sufficient documentation to allow tracing of P&amp;I collections to their respective remittances on the custodial account bank statements.</t>
  </si>
  <si>
    <t>Compliance_FBEO</t>
  </si>
  <si>
    <t xml:space="preserve">Selling Guide, A3-5 Fidelity Bond and Errors and Omissions Coverage   </t>
  </si>
  <si>
    <t>Servicing Guide A3-1-01, Refer to the Selling Guide, Chapter A3-5, Fidelity Bond and Errors and Omissions Coverage.</t>
  </si>
  <si>
    <t>Written procedures should identify internal policies, processes, and controls that address the timely notification to Fannie Mae of the occurrence of any single Errors &amp; Omissions policy loss as required.  
The procedures must also address processes that ensure compliant policy coverage at all times.</t>
  </si>
  <si>
    <t>Errors &amp; Omissions Policy &amp; Procedures</t>
  </si>
  <si>
    <t>Errors &amp; Omissions Coverage Policy, Declaration Page and Certificate of Insurance</t>
  </si>
  <si>
    <t>Seller/Servicer Provided (Please select from drop-down)</t>
  </si>
  <si>
    <t>Errors &amp; Omissions Documentation Request</t>
  </si>
  <si>
    <t>Written procedures should identify internal policies, processes, and controls that address the timely notification to Fannie Mae of the occurrence of any single Fidelity Bond policy loss as required.  
The procedures must also address processes that ensure compliant policy coverage at all times.</t>
  </si>
  <si>
    <t>Fidelity Bond Policy &amp; Procedures</t>
  </si>
  <si>
    <t>Fidelity Bond Coverage Policy, Declaration Page and Certificate of Insurance</t>
  </si>
  <si>
    <t>Fidelity Bond Documentation Request</t>
  </si>
  <si>
    <t>Fannie Mae will be notified within 10  days after the insurer receives a lender’s request to cancel or reduce any coverage.</t>
  </si>
  <si>
    <t>Fannie Mae will be notified at least 30 days before the insurer cancels, reduces, declines to renew, or imposes a restrictive modification to the lender’s coverage for any reason other than a partial or full exhaustion of the insurer’s limit of liability under the policy.</t>
  </si>
  <si>
    <t>Fannie Mae has the right to file a claim directly with the insurer if the lender fails to file a claim for a covered loss incurred by Fannie Mae (if available).</t>
  </si>
  <si>
    <t>Fannie Mae is named as a “loss payee” on drafts the insurer issues to pay for covered losses incurred by Fannie Mae.</t>
  </si>
  <si>
    <t>Errors &amp; Omissions</t>
  </si>
  <si>
    <t>Fidelity Bond</t>
  </si>
  <si>
    <t>Please identify the  page number(s) for the following provisions"</t>
  </si>
  <si>
    <t>The deductible amount of the insurance coverage</t>
  </si>
  <si>
    <t>The expiration date of the insurance coverage</t>
  </si>
  <si>
    <t>The effective date of the insurance coverage</t>
  </si>
  <si>
    <t>The named insured</t>
  </si>
  <si>
    <t>Fidelity Bond / Errors &amp; Omissions Coverage Details</t>
  </si>
  <si>
    <t>Yes / No</t>
  </si>
  <si>
    <t xml:space="preserve">Describe your process of coverage review, such as how often coverage is evaluated, how adequate coverage is determined and who within the Seller/Servicer's organization performs this task? </t>
  </si>
  <si>
    <t>Do you have a documented process in place to notify Fannie Mae of a fidelity bond or errors and omissions policy loss that is mortgage related within 30 days of discovery?</t>
  </si>
  <si>
    <t>Fidelity Bond / Errors &amp; Omissions Coverage Information Request</t>
  </si>
  <si>
    <t xml:space="preserve">   Payoff Loan Level Request</t>
  </si>
  <si>
    <t>Payoff Documentation Request</t>
  </si>
  <si>
    <t>Payoff Statement or Quote issued</t>
  </si>
  <si>
    <t>Copy of the wire or check evidencing receipt of payoff funds and date received</t>
  </si>
  <si>
    <t>Loan transaction history that includes the application of payoff funds and the prior 6 months</t>
  </si>
  <si>
    <t xml:space="preserve">Loan-level daily collection report(s) that include the payoff funds and support the totals deposited (and remitted for A/A loans) for the day.  If voluminous, please send only the pages that show the loan-level payoff and the totals for the day. </t>
  </si>
  <si>
    <t>Liquidation Type for Documentation Requested</t>
  </si>
  <si>
    <t>Short Sales</t>
  </si>
  <si>
    <t>Copy of the procedure(s) for managing law firm terminations and suspensions.</t>
  </si>
  <si>
    <t xml:space="preserve">Loan transaction history reflecting the Due Date and UPB as of the Date of loss through submission or completion of the repairs, final disbursement. The transaction history should clearly show the deposits and disbursements of all loss draft funds from the restricted escrow account or any other account where the unpaid Loss Draft Funds are reflected. </t>
  </si>
  <si>
    <t xml:space="preserve">•Written procedures or job aid that describes the process followed for Mortgage Insurance auto-termination and borrower-initiated termination that include premium refund process, borrower notification process and how SMDU is utilized or how values are ordered when applicable.  
•Processes in place for reporting the MI termination to Fannie Mae as described in the Investor Reporting Manual. . </t>
  </si>
  <si>
    <t xml:space="preserve">What are the steps to evaluate the loan to ensure MI is terminated or that the borrower’s written request for MI termination is executed?  What is the process to verify property values, loan to value ratios and the type of residence the mortgage is secured by to meet Fannie Mae's eligibility?  How is eligibility handled when the mortgage loan is modified? If escrow analysis is not performed after MI is removed, is the borrower notified with the information required?  When the MI termination is completed, what is the process followed if a  premium refund is received from the mortgage insurer that covers the timeline in which the employee is to ensure the borrower receives their refund.   Job aid or system documentation that describes how the Investor Reporting reports the termination of the MI to Fannie Mae as described in the Investor Reporting Manual. </t>
  </si>
  <si>
    <t xml:space="preserve"> B-8.1-04: Termination of Conventional Mortgage Insurance  and F-1-02: Escrow, Taxes, Assessments, and Insurance </t>
  </si>
  <si>
    <t>Borrower financial information or BRP documentation obtained and used to decision the Repayment/Forbearance Plan, if applicable.</t>
  </si>
  <si>
    <t>Copy of Fannie Mae's approval issued for applicable plans that exceed allowable terms.</t>
  </si>
  <si>
    <t>Process for Maintaining and Monitoring Non-Escrowed accounts to ensure taxes are paid and include new escrow set up</t>
  </si>
  <si>
    <t>Procedures for monitoring taxes on non-escrowed loans and necessary disbursement are made. Procedure should include the process for establishing a new escrow account.</t>
  </si>
  <si>
    <t>For loans that are not escrowed, how would you verify the taxes are paid and current? If delinquent taxes are paid how is the escrow account established?</t>
  </si>
  <si>
    <t xml:space="preserve">Procedure for obtaining lender-placed insurance coverage, evidence of the deductible amounts determined, and collecting payments for lender-placed coverage (establishing an escrow account for advances made).  </t>
  </si>
  <si>
    <t xml:space="preserve">• Process and control for ordering property inspections on delinquent loans
• Process for identifying, protecting and handling vacant or abandoned properties
• Process for handling property ordinances, citations and code violations
• Validating expenses, submitting over allowable bids (Hometracker process)
• Addressing property damages
• Ensuring Hazard Insurance Claims are filed for damages discovered through inspection
</t>
  </si>
  <si>
    <t>How do you ensure monthly inspections continue on vacant properties regardless of payments, QRPC, loss mitigation activity?  How are abandoned properties identified &amp; protected? How are code requirements handled? What is the process of Hazard Claim being filed on damages discovered?  What are your processes for obtaining bids and submitting over-allowable or high risk property remediation bids to Fannie Mae?</t>
  </si>
  <si>
    <t xml:space="preserve">Servicing Guide, D2-2-11 Requirements for Performing Property Inspections, D1-3-01: Evaluating the Impact of a Disaster Event and Assisting a Borrower; Property Preservation Matrix and Reference Guide </t>
  </si>
  <si>
    <t>Property Inspections and Preservation</t>
  </si>
  <si>
    <t>Servicing system screen print with current loan information with date that includes property and mailing addresses</t>
  </si>
  <si>
    <t xml:space="preserve">Letter log dating back to the date of current/most recent delinquency through date of document submission, with a minimum of 12 months OR provide evidence of required loss mitigation solicitation and breach/acceleration letter sent. </t>
  </si>
  <si>
    <t>Automated dialer records notes documenting attempts made with the date and result if not documented within the servicer system notes.</t>
  </si>
  <si>
    <t xml:space="preserve">Process for managing the subservicing relationship as a Master Servicer plus audits and quality controls reviews performed. </t>
  </si>
  <si>
    <t xml:space="preserve">Assumptions and Due on Sale Procedure </t>
  </si>
  <si>
    <t xml:space="preserve">Procedures to review loan assumptions which will prevent a transfer of ownership for mortgages where a due-on-sale clause is included.  Procedures to enforce the Due-on-Sale provision when applicable that include the 30 day notice requirement to borrower and purchaser. </t>
  </si>
  <si>
    <t xml:space="preserve">Process for when servicer has been informed or has become aware that there has been a transfer of ownership other than the approved transfer reasons in the guide. To include the process to call the loan due and payable giving 30 days to pay or refinance, referring the loan to foreclosure once called-in-full, and exceptions to the provision notification to Fannie Mae.   </t>
  </si>
  <si>
    <t xml:space="preserve">Procedures for the handling of loan documents held by the document custodian and should include:
• Use of or being a Fannie Mae Approved Document Custodian
• Reconciling original documents on non-liquidated loans, Form 2009 when applicable,  returning original documents to an external document custodian if applicable
• Recertification process with the Fannie Mae approved Document Custodian to include servicing transfers even if custodian has not changed (transferee and transferor processes that require completion in 6 months)
•Vendor Management process of the Document Custodian if you use a vendor for Fannie Mae original documents that includes the oversight and interactions with your chosen vendor. </t>
  </si>
  <si>
    <t xml:space="preserve">
30 day advance notice to Fannie Mae of  documents or loans being transferred and recertification processes that are followed.   If vendor is used for custodial activities, the oversight process for recertifications. 
The procedures should include: (1) proper notification to Fannie Mae when there is a change in document custodian, and (2) the  recertification process as required when there is a change in custodian as a result of the servicer moving document custodians, or a result of a servicing transfer.
Reconciling with the document custodian when requests are received. 
</t>
  </si>
  <si>
    <t>• The management of original documents provided to internal business units - requesting and returning original documents to collateral management or directly to the approved document custodian that were needed for foreclosure or bankruptcy and providing statuses after 90 days</t>
  </si>
  <si>
    <t xml:space="preserve">All procedures and letter templates for Natural Disasters from Customer Service, Default and/or Loss Mitigation that validates a process is in place to assist a borrower in filing for disaster relief when a Natural Disaster event results in a loss to the property.  </t>
  </si>
  <si>
    <t xml:space="preserve">Procedures requested are to evidence processes for those steps a servicer performs to assisting the borrower in filing for disaster relief when a Natural Disaster Event results in a loss to the property or employment.    Example procedures could include special letter campaigns to affected FEMA declared disaster areas, outbound calling campaigns to offer assistance, loss mitigation procedures for solicitations for disaster specific workout alternative consideration.   If the process includes a specialized letter campaign, please also provide a copy of the letter template. </t>
  </si>
  <si>
    <t>Servicing Guide, D1-3-01: Evaluating the Impact of a Disaster Event and Assisting a Borrower; B-5-02: Uninsured Loss Events</t>
  </si>
  <si>
    <t xml:space="preserve">CHOSEN FIRMS SUSPENDED OR TERMINATED FROM
 REPORT #2: </t>
  </si>
  <si>
    <t xml:space="preserve">If your LPI insurance carrier maintains your LPI deductible matrix, please be sure to obtain and provide.  If there is not adequate hazard or flood insurance  coverage, what is the process for ensuring adequate coverage is in place and how are payments collected?   </t>
  </si>
  <si>
    <t xml:space="preserve">Provide highest monthly total unpaid principal balance of single-family and multi-family servicing of mortgage loans that the seller owns, including mortgage loans owned by the seller and serviced by others (over the last 12 month period, provide the highest month's balance). </t>
  </si>
  <si>
    <t>For Firms identified in Table 1 below, provide documentation/evidence of the completed compliance reviews including, at a minimum, (i) review reports, results, findings, and remediation plans; and (ii)evidence of oversight of the 15 Minimum Elements as referenced in A4-2.2-02, (iii) evidence of monitoring related to the firms' compliance with Fannie Mae's fees and costs guidelines</t>
  </si>
  <si>
    <t>See naming convention below for each firm in Table 1</t>
  </si>
  <si>
    <t xml:space="preserve">For Firms identified in Table 2 below, provide documentation/evidence of the notifications to Fannie Mae (including dates) of these suspensions or terminations </t>
  </si>
  <si>
    <t>See naming convention below for each firm in Table 2</t>
  </si>
  <si>
    <t xml:space="preserve">Procedures for remittance of 3rd party sales proceeds </t>
  </si>
  <si>
    <t xml:space="preserve">Procedures or job aids used to remitting third party sales proceeds upon receipt of funds. </t>
  </si>
  <si>
    <t xml:space="preserve">Documentation provided can or may need to include the remitting and accounting procedures to verify the complete process that would ensure Fannie Mae will receive 3rd party funds within the timeline requirements as outlined in the Servicing Guide.  </t>
  </si>
  <si>
    <t>E-3.5-02:  Handling Third-Party Sales</t>
  </si>
  <si>
    <t>Foreclosure and Bankruptcy</t>
  </si>
  <si>
    <t xml:space="preserve">Copy or evidence of the borrower contribution analysis as part of the evaluation process with the documented decision when applicable. </t>
  </si>
  <si>
    <t>All repair inspections relating to the claim including evidence of remote inspections, if applicable.</t>
  </si>
  <si>
    <t xml:space="preserve">Procedure for the original Loan Modification Agreements or Payment Deferral Agreements and Document Custodial process </t>
  </si>
  <si>
    <t xml:space="preserve">Written procedures or job aids for ALL processes and controls for the handling of the borrower's executed Loan Modification Agreement or payment deferral agreements and ensuring the retention of these agreements are managed as per the Servicing Guide.  The provided procedures should identify internal policies, all processes from all areas in which are affected (loss mitigation, document control, servicer's document custodial area), and controls that address the timely sending of the fully executed Loan Modification Agreement or payment deferral agreement to the Fannie Mae approved document custodian. </t>
  </si>
  <si>
    <t>Servicing Guide, D2-3.2 Home Retention Workouts and F-1-17, F-1-18, F-1-20, F-1-22, F-1-23 and F-1-24, LL-2020-05, LL-2020-07, LL--2020-11</t>
  </si>
  <si>
    <t xml:space="preserve">Correspondence to borrower related to the evaluation for a delinquency resolution or the borrower's requested loss mitigation option, including complete, incomplete documentation notice and/or denial notification.  Provide copies of any forbearance plan or solicitation sent including payment deferral. </t>
  </si>
  <si>
    <t>Payment Deferral Documentation Request</t>
  </si>
  <si>
    <t xml:space="preserve">Servicing system screen print with current loan information that includes loan due date, maturity date and deferred payment amount. </t>
  </si>
  <si>
    <t>Servicing system screen print with property and mailing address.</t>
  </si>
  <si>
    <t>Servicing system screen print with MI information (if applicable).</t>
  </si>
  <si>
    <t>MI approval, if applicable.</t>
  </si>
  <si>
    <t xml:space="preserve">Copy of the original Note or prior modification agreement for maturity date validation. </t>
  </si>
  <si>
    <t>The primary policy and/or bond number</t>
  </si>
  <si>
    <t>The total amount of coverage of the primary policy or bond</t>
  </si>
  <si>
    <t>The amount of coverage of the first excess policy or bond (if applicable)</t>
  </si>
  <si>
    <t>The amount of coverage of the second primary policy or bond (if applicable)</t>
  </si>
  <si>
    <t xml:space="preserve">The amount of coverage of the third primary policy or bond (if applicable)   </t>
  </si>
  <si>
    <t>Additional coverage amounts may be listed in order in the "additional comments" section to the right</t>
  </si>
  <si>
    <t xml:space="preserve">Please provide the policy name, policy numbers, amounts and dates of coverage along with the page numbers where the following information can be located within the documents provided for validation: </t>
  </si>
  <si>
    <t>The insurer's name on the insurance certificate (If policy is a blanket bond that includes E&amp;O, please note this info in the Errors &amp; Omissions column)</t>
  </si>
  <si>
    <t xml:space="preserve">Process and controls for filing early expense reimbursement requests to Fannie Mae  </t>
  </si>
  <si>
    <t>E-5-01: Requesting Reimbursement for Expenses and F-1-05: Expense Reimbursement; F-1-09: Processing Mortgage Loan Payments and Payoffs</t>
  </si>
  <si>
    <t xml:space="preserve">Procedures, processes or job aids for the payment of invoices that includes the identification of borrower recoverable advances </t>
  </si>
  <si>
    <t xml:space="preserve">Procedures, controls, job aids that validate how invoices are paid that includes the determination of expenses being borrower recoverable.  </t>
  </si>
  <si>
    <t xml:space="preserve">Servicing Guide, D2-3.2-08:  Fannie Mae Flex Modification </t>
  </si>
  <si>
    <t>Selling Guide, A4-1-01, Maintaining Seller/Servicer Eligibility</t>
  </si>
  <si>
    <t>Third Party Vendor List</t>
  </si>
  <si>
    <t>If applicable, provide servicer notification and/or written approval from Fannie Mae's Legal department regarding outsourcing bankruptcy operations.</t>
  </si>
  <si>
    <t xml:space="preserve">Procedures, Processes, Job Aids for Fannie Mae Delinquency Status Code Reporting and Delinquency Exception Report Reconciliations </t>
  </si>
  <si>
    <t xml:space="preserve">Documentation for monthly Delinquency Status Code reporting that describes the review of the codes prior to being reported to identify errors and ensures the most applicable status code based on priority level is being reported to Fannie Mae.   Documentation should include the processes followed for obtaining the Fannie Mae published Delinquency Exception reports and reconciling those exceptions by the 10th calendar day. </t>
  </si>
  <si>
    <t>Although servicing systems may be programmed to add or change a status code on a loan based on contact/response/reason codes or upon completion of tasks or steps within the systems functionality, how are delinquency status codes on the loans managed to verify they are accurate prior to month end reporting file submission/transmission?  What processes are in place to review the codes, provide the report to Fannie Mae (if not automated) and subsequently reviewing the exception reports published by Fannie Mae to make the appropriate corrections?</t>
  </si>
  <si>
    <t>Servicing Guide:  D2-4-01, Reporting a Delinquent Mortgage Loan to Fannie Mae.</t>
  </si>
  <si>
    <t xml:space="preserve">Evidence of internal control report(s) used in managing/monitoring the month end delinquency status code prior to reporting them to Fannie Mae </t>
  </si>
  <si>
    <t>Demonstrate via documentation that there are adequate controls in place on the status codes that will be reported to Fannie Mae at month end. 
Proactive control processes for identifying: 
•status codes that are not aligning with the activity present on the loan
•prior to the monthly report finalized, example control report used that identifies errors</t>
  </si>
  <si>
    <t xml:space="preserve">Example control reports in place that identify illogical codes on a loan for review and correction prior to month end or align with the controls outlined in the procedures requested. </t>
  </si>
  <si>
    <t>Servicing Guide:  A1-3-06: Automatic Reclassification of MBS Mortgage Loans</t>
  </si>
  <si>
    <t>Copies of the completed Custodial Account Analysis for P&amp;I (Fannie Mae Form 496) and Custodial Account Analysis for T&amp;I (Fannie Mae Form 496A), or their equivalents, including all supporting documentation for all reconciling items (other than routine in-transit items) for each account in the sample for each test month
- If applicable, ensure that you provide the loan-level backup for Section III, Line Item 4 ‘Insurance Loss Drafts’ of the Form 496A.
- Include an Excel spreadsheet with loan level detail for Hazard Insurance Loss Draft funds aged 7 months or greater.</t>
  </si>
  <si>
    <t>Copies of the 'Remittance Detail Principal and Interest Report' for each S/S (MRS or MBS) P&amp;I account in the sample for each test month showing the outstanding Fannie Mae P&amp;I receivable amount (aggregate stop advance total).</t>
  </si>
  <si>
    <t>Copies of the Fannie Mae Lender Recap Report (LRR 1201) for each branch number, remittance type, and test month listed above.</t>
  </si>
  <si>
    <t>Copies of the Reconciliation of Shortage/Surplus (Fannie Mae Form 472 – Schedule 3), or its equivalent, for each branch number and test month listed above for remittance types A/A
- All reconciling items must be aged, reference the Fannie Mae loan number, and provide a brief explanation of the issue.
- Include copies of supporting documentation for any significant reconciling items.</t>
  </si>
  <si>
    <t>Notification for Outsourcing</t>
  </si>
  <si>
    <t>Delinquency status code reporting history from the date of current/most recent delinquency through document submission, with a minimum of 12 months.</t>
  </si>
  <si>
    <t>Delinquency status code reporting history from the date of delinquency or bankruptcy filing through document submission</t>
  </si>
  <si>
    <t>Delinquency status code reporting history</t>
  </si>
  <si>
    <t>Copies of the summary pages only of  internal Trial Balances showing loan count, fixed installment total, and unpaid principal balance total for each branch number, remittance type, and test month listed above.</t>
  </si>
  <si>
    <t>Detailed transaction history from the date of initial hardship determination through date of document submission/current day, this could be 24 or more months worth of transactions (do not use Fannie Mae Reporting Period as a factor).</t>
  </si>
  <si>
    <t>Complete file of servicing system notes - customer service, collection, loss mitigation, bankruptcy (if applicable), and foreclosure starting from the date of initial hardship determination  through date of document submission/current day (do not use FM Reporting Period as a factor), this could be 24 or more months worth of notes</t>
  </si>
  <si>
    <t xml:space="preserve">Letter log dating back to the date hardship was determined to the current day, this could be 24 or more months of letter log data. </t>
  </si>
  <si>
    <t>Copy of the written Repayment or Forbearance plan(s) as applicable and include any extensions granted during the hardship period</t>
  </si>
  <si>
    <t>Month end Delinquency Status Code reporting  history that begins at the time of forbearance plan approval to the document submission/current day, minimum of 12 months</t>
  </si>
  <si>
    <t xml:space="preserve">History of late charges and other fees assessed, collected and waived beginning from the date of hardship determination, this could be 24 or more months worth of history.  </t>
  </si>
  <si>
    <t xml:space="preserve">Complete file of servicing system notes - customer servicer, escrow, collection, loss mitigation, bankruptcy (if applicable), and foreclosure from the date of initial hardship determination  through date of document submission/current day, with a minimum 12 months (do not use FM Reporting Period as a factor) .   Ensure notes provided include the workout evaluation performed based on the Fannie Mae hierarchy for validation. </t>
  </si>
  <si>
    <t>Screen prints and comments from other software or applications other than servicing system used for workout determination.  This would include stand alone loss mitigation processing applications and/or workstations.</t>
  </si>
  <si>
    <t xml:space="preserve">All available evidence for escrow analysis performed prior to offering a payment deferral to determine escrow shortage PLUS evidence of shortage spread with length of months clearly defined or easy to identify OR if non-escrowed loan, evidence that confirmation was obtained/documented for items that typically are escrowed (taxes, hazard/flood insurance, borrower-paid MI) that borrower was current on the payments.   Evidence can include servicing notes including all workstation notes &amp; screens, tasks set, workout module screens, underwriter term calculations as examples.  </t>
  </si>
  <si>
    <t>Delinquency status code reporting history from the month of hardship determination to the current day with a minimum of 12 months.</t>
  </si>
  <si>
    <t>Evidence of COVID-19 payment deferral and/or disaster payment deferral eligibility review/evaluation on COVID-19 or disaster forbearance plans if not able to reinstate or unable to afford a repayment plan</t>
  </si>
  <si>
    <t xml:space="preserve">Copy of the final payment deferral agreement sent to the borrower (s) with any required disclosures.  If agreement required execution, provide the executed version. </t>
  </si>
  <si>
    <t>Due Date:</t>
  </si>
  <si>
    <t xml:space="preserve">General </t>
  </si>
  <si>
    <t>Explain your process for handling unidentified funds.</t>
  </si>
  <si>
    <t>Payment Processing</t>
  </si>
  <si>
    <t>Do you use a Lockbox?</t>
  </si>
  <si>
    <t>If branch offices accept payments, are they posted in the branch or delivered to the main office for posting?</t>
  </si>
  <si>
    <t>Do you accept ACH, EFT or wire transfer payments?</t>
  </si>
  <si>
    <t>Do you accept payments online?</t>
  </si>
  <si>
    <t>Do you accept payments by any other means?  If so, please list and describe the various methods you accept mortgagor payments</t>
  </si>
  <si>
    <t>Do you perform a daily balancing or reconciliation of payments processed to the amount deposited to the clearing and/or custodial account?</t>
  </si>
  <si>
    <t xml:space="preserve">Do you use a corporate clearing account for the deposit of all payments received?  </t>
  </si>
  <si>
    <t>Do you use your general ledger accounts for deposit of all payments received?</t>
  </si>
  <si>
    <t>If you do not use a corporate clearing account or general ledger account, do you deposit mortgagor payments directly into the applicable investor custodial accounts?</t>
  </si>
  <si>
    <t>What bank account are the borrower's unapplied funds held?</t>
  </si>
  <si>
    <t>What bank account are the borrower's hazard insurance loss draft funds held?</t>
  </si>
  <si>
    <t>Flood Insurance Coverage</t>
  </si>
  <si>
    <t>Flood Insurance Coverage Documentation Request</t>
  </si>
  <si>
    <t>Fannie Mae Loan No.</t>
  </si>
  <si>
    <t>Payment Deferral</t>
  </si>
  <si>
    <t xml:space="preserve">Loan transaction history for the last 12 months evidencing flood premium disbursement(s) from escrow and/or a paid receipt evidencing that flood insurance premium was paid timely. Provide this transaction history on all loans regardless of the current flood insurance status. 
</t>
  </si>
  <si>
    <t>Most recent Standard Flood Hazard Determination Form that confirms "Life of Loan" monitoring in place, or, if not present on the SFHD Form, other evidence of ongoing life of loan monitoring.  Should the SFHD Form indicate flood insurance is not required and is aged greater than 4-6 months, please obtain a new flood determination form and/or provide evidence that confirms insurance is still not required and provide all SFHD certificates or evidence that supports why the loan does not carry an active flood policy if no flood policy is provided (Document #1).</t>
  </si>
  <si>
    <t>If applicable, provide a copy of the borrower's request to remove flood insurance AND the letter from FEMA stating that the structure is no longer in a SFHA.</t>
  </si>
  <si>
    <t xml:space="preserve">Screen shot (flood or escrow screens including maintenance history) evidencing the flood insurance policy is present and active or was added or removed from the servicer's system of record in the last 12 months.  
</t>
  </si>
  <si>
    <t>Provide the following: 
• Any internal or external audit findings pertaining to key functions, regulatory compliance and/or investor requirements that have been identified in the last 12 months.  
• If audit findings have been identified, provide action plan and status of remediation related to those findings</t>
  </si>
  <si>
    <t>Office of Foreign Assets Control (OFAC) Policy</t>
  </si>
  <si>
    <t xml:space="preserve">Seller/Servicer Fraud Prevention Measures </t>
  </si>
  <si>
    <t>Change Management Policies and Procedures</t>
  </si>
  <si>
    <t xml:space="preserve">Documentation that evidences Fannie Mae communications (ex. Lender Letters and Guide Announcements) are monitored and tracked for determination of process changes/change controls needed.  This should include evidence of the method of tracking, monitoring and logging implementation for Fannie Mae Selling and Servicing Guide Announcements issued over the last 6 months (from the date of the review engagement). </t>
  </si>
  <si>
    <t>Fannie Mae Selling and/or Servicing Guide(s)</t>
  </si>
  <si>
    <t>Provide the total unpaid principle balance of all single-family and multi-family annual mortgage loan originations; all channels  (over the last 12 month period, provide the highest month's balance). This should not be exclusive to the Fannie Mae servicing portfolio held by the institution and should include ALL loan originations.  
*Multi-family Mortgage - A residential mortgage or a dwelling that is designed to house more than four families, such as a high-rise apartment complex.</t>
  </si>
  <si>
    <t>Are all of your written procedures and job aids reviewed and updated at least once a year?</t>
  </si>
  <si>
    <t xml:space="preserve">Enterprise Risk Management Framework, including the three lines of defense (if applicable)   </t>
  </si>
  <si>
    <t xml:space="preserve">Policies and procedures for Enterprise Risk Management Framework, including the three lines of defense (if applicable).
• Policies and procedures that describes the overall risk management framework and governance used to manage internal controls and control exceptions for each line of defense (if applicable).  </t>
  </si>
  <si>
    <t>Selling Guide, A4-1-01, Maintaining Seller/Servicer Eligibility </t>
  </si>
  <si>
    <t>Servicing Guide Chapter A2-2, Refinance and Lending Practices</t>
  </si>
  <si>
    <t>Servicing Guide, A3-1-01: Maintaining Fannie Mae Seller/Servicer Status</t>
  </si>
  <si>
    <t xml:space="preserve">Procedures that describe processes used to monitor new filings and perform key bankruptcy functions, including but not limited to:
• Case setup and timeframes
• Notifying other departments of new filings
• Filing POCs and MFRs
• Performing plan reviews
• Initiating timeline and milestone monitoring
• Flagging servicing systems
• Assessing bad faith filings
• Managing bankruptcy payments
• Managing post-discharged accounts                                                                                     • Managing Cramdowns                                                                                    </t>
  </si>
  <si>
    <t xml:space="preserve">Custodial Account Maintenance </t>
  </si>
  <si>
    <t>Copies of the account titles (signature cards) and bank statements for prefunded custodial accounts or “Cold Accounts” and for the branch numbers and test months listed to the right.</t>
  </si>
  <si>
    <t>Erica Chavez</t>
  </si>
  <si>
    <t>erica_chavez@fanniemae.com</t>
  </si>
  <si>
    <t>972-656-7989</t>
  </si>
  <si>
    <t>Robert Gamez</t>
  </si>
  <si>
    <t>robert_b_gamez@fanniemae.com</t>
  </si>
  <si>
    <t>972-773-7980</t>
  </si>
  <si>
    <t>Mark Green</t>
  </si>
  <si>
    <t>mark_a_green@fanniemae.com</t>
  </si>
  <si>
    <t>312-368-6225</t>
  </si>
  <si>
    <t>Kathy Kushner</t>
  </si>
  <si>
    <t>kathy_d_kushner@fanniemae.com</t>
  </si>
  <si>
    <t>972-861-6109</t>
  </si>
  <si>
    <t>Christine Layne</t>
  </si>
  <si>
    <t>christine_layne@fanniemae.com</t>
  </si>
  <si>
    <t>215-575-1787</t>
  </si>
  <si>
    <t>Charles Leonard, Jr.</t>
  </si>
  <si>
    <t>charles_leonard@fanniemae.com</t>
  </si>
  <si>
    <t>214-242-8232</t>
  </si>
  <si>
    <t>Lauren Roffino</t>
  </si>
  <si>
    <t>lauren_n_roffino@fanniemae.com</t>
  </si>
  <si>
    <t>972-656-7420</t>
  </si>
  <si>
    <t>Stephanie Rogers</t>
  </si>
  <si>
    <t>stephanie_rogers@fanniemae.com</t>
  </si>
  <si>
    <t>972-656-7242</t>
  </si>
  <si>
    <t>Kristy Scouten</t>
  </si>
  <si>
    <t>kristy_scouten@fanniemae.com</t>
  </si>
  <si>
    <t>215-575-1802</t>
  </si>
  <si>
    <t>Kelly Tutt</t>
  </si>
  <si>
    <t>kelly_tutt@fanniemae.com</t>
  </si>
  <si>
    <t>972-656-8834</t>
  </si>
  <si>
    <t>Adriel Taylor</t>
  </si>
  <si>
    <t>adriel_taylor@fanniemae.com</t>
  </si>
  <si>
    <t>972-861-6842</t>
  </si>
  <si>
    <t>Andera Ludwig</t>
  </si>
  <si>
    <t>andera_ludwig@fanniemae.com</t>
  </si>
  <si>
    <t>202-752-0030</t>
  </si>
  <si>
    <t>Casey Dyer</t>
  </si>
  <si>
    <t>casey_dyer@fanniemae.com</t>
  </si>
  <si>
    <t>972-861-6778</t>
  </si>
  <si>
    <t>David Meiners</t>
  </si>
  <si>
    <t>david_w_meiners@fanniemae.com</t>
  </si>
  <si>
    <t>972-773-7655</t>
  </si>
  <si>
    <t>John Vondersaar</t>
  </si>
  <si>
    <t>john_w_vondersaar@fanniemae.com</t>
  </si>
  <si>
    <t>214-242-8148</t>
  </si>
  <si>
    <t>Karim Lotfy</t>
  </si>
  <si>
    <t>karim_lotfy@fanniemae.com</t>
  </si>
  <si>
    <t>972-656-7133</t>
  </si>
  <si>
    <t>Wen-Zhong Qian</t>
  </si>
  <si>
    <t>wenzhong_qian@fanniemae.com</t>
  </si>
  <si>
    <t>214-242-8318</t>
  </si>
  <si>
    <t>Meron Habtu</t>
  </si>
  <si>
    <t>meron_habtu@fanniemae.com</t>
  </si>
  <si>
    <t>202-752-0429</t>
  </si>
  <si>
    <t>Linda Hefner</t>
  </si>
  <si>
    <t>linda_c_hefner@fanniemae.com</t>
  </si>
  <si>
    <t xml:space="preserve">972-656-7781 </t>
  </si>
  <si>
    <t>Jill Moericke</t>
  </si>
  <si>
    <t>jill_x_moericke@fanniemae.com</t>
  </si>
  <si>
    <t>972-656-8419</t>
  </si>
  <si>
    <t>Gretchen Massey</t>
  </si>
  <si>
    <t>gretchen_massey@fanniemae.com</t>
  </si>
  <si>
    <t>214-242-8284</t>
  </si>
  <si>
    <t>Dawn Wrobel</t>
  </si>
  <si>
    <t>dawn_m_wrobel@fanniemae.com</t>
  </si>
  <si>
    <t>972-773-7499</t>
  </si>
  <si>
    <t>Maintaining and Monitoring Flood Insurance Coverage -  Servicer and Insurance Vendor (if applicable)</t>
  </si>
  <si>
    <t>Servicer and/or Insurance Vendors:
Procedures determining flood insurance requirements all property types. Procedures for monitoring changes in flood zones.</t>
  </si>
  <si>
    <t>How are properties in flood zones identified? 
How are flood zone changes monitored? 
What is the process if the property is now in a flood zone and vice versa?
How are flood insurance carriers are monitored for acceptable ratings?
What is the process if flood insurance policy period coverage expiration is approaching but no renewal notice or insurer-paid policy has been received?
How is it determined that the flood coverage and deductible are determined compliant?
If discovered property flood zone change, what is the process to add or remove LPI coverage as necessary?
How is it determined that the flood premium was paid timely/coverage is in effect if policy is paid by the insured?</t>
  </si>
  <si>
    <t>Servicing Guide, B-3-01:  Flood Insurance Requirements Applicable to All Property Types 
Selling Guide B7-3-06, Flood Insurance Requirements for All Property Types , Selling Guide B7-3-08, Mortgagee Clause, Named Insured, and Notice of Cancellation Requirements</t>
  </si>
  <si>
    <t>Process for Managing Property Insurance Requirements - Servicer and Vendor (if applicable)</t>
  </si>
  <si>
    <t>Servicer and/or Insurance Vendors insurance procedures should include:
• Process for verifying coverage based on replacement cost value, deductibles and ensuring mortgagee clause is accurate. 
• Process for verifying hazard coverage if property is in a condominium or co-op project
• Process to validate ratings of insurance carriers
• The replacement cost value process to determine adequate coverage -obtained from property insurer, an independent insurance risk specialist or other professional with appropriate resources to make coverage determination</t>
  </si>
  <si>
    <t>How do you or your selected vendor verify coverage? If the property is a condo project or attached unit, and the condo/project master policy has expired, how is coverage reconfirmed?  If it's determined there is no coverage or documented procedures do not require annual follow up for the master condo policy for both hazard and flood, would the property be placed under a servicer paid blanket insurance policy that covers every project for all Fannie Mae loans serviced?  How does the servicer ensure that hazard and flood carriers are adequately rated? How often do you verify ratings?   When policies are received, what is the process followed to validate coverage, deductible, mortgagee clauses, claim  settlements on replacement cost value only &amp; named insured for all titleholders?</t>
  </si>
  <si>
    <t xml:space="preserve">Servicing Guide Part B, Chapter B-2, Property Insurance Requirements and Chapter B-3, Flood Insurance Requirements and
Selling Guide B7-3: Property and Flood Insurance </t>
  </si>
  <si>
    <t>People Management Questionnaire</t>
  </si>
  <si>
    <t xml:space="preserve">Complete the People Management Questionnaire included on the next tab and return with all requested documentation. </t>
  </si>
  <si>
    <t xml:space="preserve">No. </t>
  </si>
  <si>
    <t>Yes/No/NA</t>
  </si>
  <si>
    <t>Additional Comments</t>
  </si>
  <si>
    <t>Haz Loans</t>
  </si>
  <si>
    <t>Flood Escrow</t>
  </si>
  <si>
    <t>Modifications</t>
  </si>
  <si>
    <t>Liquidations</t>
  </si>
  <si>
    <t>#</t>
  </si>
  <si>
    <t>Fannie Mae Loan #</t>
  </si>
  <si>
    <t>Payoffs</t>
  </si>
  <si>
    <t>OOSP</t>
  </si>
  <si>
    <t>CMR Doc Request</t>
  </si>
  <si>
    <t>Payoff</t>
  </si>
  <si>
    <t>STAR Procedures</t>
  </si>
  <si>
    <t>Hazard Ins</t>
  </si>
  <si>
    <t>TI Escrow</t>
  </si>
  <si>
    <t>Forb and Repay</t>
  </si>
  <si>
    <t>Mods</t>
  </si>
  <si>
    <t>Liq</t>
  </si>
  <si>
    <t>BK</t>
  </si>
  <si>
    <t>FC</t>
  </si>
  <si>
    <t>DRLS</t>
  </si>
  <si>
    <t>Grand total</t>
  </si>
  <si>
    <t>Servicing Document Request</t>
  </si>
  <si>
    <t xml:space="preserve">
Organizational Overview and Shared Process - People Management Questionnaire
</t>
  </si>
  <si>
    <t>Does the Errors and Omissions policy provide coverage per aggregate loss OR coverage per mortgage loan?</t>
  </si>
  <si>
    <t>Aggregate Loss/Mortgage Loan Amount</t>
  </si>
  <si>
    <t>Fidelity Bond / Errors &amp; Omissions Coverage                           Due date:</t>
  </si>
  <si>
    <t>12a</t>
  </si>
  <si>
    <t>12b</t>
  </si>
  <si>
    <t>12c</t>
  </si>
  <si>
    <t>Full servicing system letter log dating back to the date of current/most recent delinquency through date of document submission, with a minimum of 12 months.</t>
  </si>
  <si>
    <t xml:space="preserve">If task tracking is used in modification processes, servicing system task tracking history from modification case activation to modification case completion, include the notes/comments within the tasks opened and closed. </t>
  </si>
  <si>
    <t>Borrower Income Documentation (as applicable based on income and hardship types) :
Most recent paystub with YTD income or evidence of third party validation of income
Completed and signed individual federal income tax returns or signed/dated quarterly or YTD Profit and Loss or processed 4506-C 
Two most recent bank statements showing deposits
Award letters or two recent deposited rent checks
Two most recent investment statements
Any 3rd party contributor documentation
Hardship documentation, depending on hardship type as listed on Form 710</t>
  </si>
  <si>
    <t xml:space="preserve">Screen prints of the insurance/hazard maintenance screens in the servicing system to show all changes made to property insurance tracking since loan origination/boarding.   </t>
  </si>
  <si>
    <t>Documented procedures for required notifications to borrowers with non-interest-bearing balances for loans approaching maturity or projected payoff date and submitting potential repayment options to Fannie Mae</t>
  </si>
  <si>
    <t xml:space="preserve">Documented procedures for identifying and issuing the required notifications to borrowers who have non-interest-bearing principal balances. Process documentation provided should include how the population is identified, timing for issuing the notice(s) and how the servicer will determine the ability to repay the balance by the due date and what options are discussed if borrower is unable to pay the balance by the due date. The documented procedures should include submitting the identified potential repayment options to Fannie Mae for approval.  </t>
  </si>
  <si>
    <t xml:space="preserve">Processes, job aids, reports used, process for generating the notifications in the correct timeline, call scripting or additional documentation issued to help determine repayment options to the borrower. 
There may be more than one set of procedures or process documents from different business units in the organization. Please provide all that are applicable that encompass the Servicing Guide requirements. </t>
  </si>
  <si>
    <t>A4-2.1-07: Servicer's Duties and Responsibilities Related to Mortgage Loans with an Outstanding Non-Interest-Bearing Balance </t>
  </si>
  <si>
    <t xml:space="preserve">Copy of the notification template for Borrower Notification of Non-Interest-Bearing Balance </t>
  </si>
  <si>
    <t>Provide a blank copy of the notification template(s) that will be issued to applicable borrowers with non-interest-bearing unpaid principal balances coming due</t>
  </si>
  <si>
    <t>OOSP_AML_1601</t>
  </si>
  <si>
    <t>OOSP_RM_1602</t>
  </si>
  <si>
    <t>OOSP_RM_1603</t>
  </si>
  <si>
    <t>OOSP_RM_1604</t>
  </si>
  <si>
    <t>FBEO_Quest_1605</t>
  </si>
  <si>
    <t>OOSP_RL_1608</t>
  </si>
  <si>
    <t>OOSP_OFAC_1609</t>
  </si>
  <si>
    <t>OOSP_LFP_1610</t>
  </si>
  <si>
    <t>OOSP_CMBP_1702</t>
  </si>
  <si>
    <t>OOSP_CMBP_1703</t>
  </si>
  <si>
    <t>OOSP_PLMT_1902</t>
  </si>
  <si>
    <t>OOSP_QUEST_1904</t>
  </si>
  <si>
    <t>OOSP_VM_2001</t>
  </si>
  <si>
    <t>OOSP_VM_2002</t>
  </si>
  <si>
    <t>OOSP_VM_2003</t>
  </si>
  <si>
    <t>OOSP_VM_2004</t>
  </si>
  <si>
    <t>CMR_2411</t>
  </si>
  <si>
    <t>CMR_2412</t>
  </si>
  <si>
    <t>CMR_2414</t>
  </si>
  <si>
    <t>CMR_2415</t>
  </si>
  <si>
    <t>CMR_2416</t>
  </si>
  <si>
    <t>CMR_2418</t>
  </si>
  <si>
    <t>CMR_2419</t>
  </si>
  <si>
    <t>CMR_2420</t>
  </si>
  <si>
    <t>CMR_2421</t>
  </si>
  <si>
    <t>CMR_2422</t>
  </si>
  <si>
    <t>CMR_2423</t>
  </si>
  <si>
    <t>CMR_2424</t>
  </si>
  <si>
    <t>CMR_2425</t>
  </si>
  <si>
    <t>CMR_2426</t>
  </si>
  <si>
    <t>CMR_2505</t>
  </si>
  <si>
    <t>CMR_2506</t>
  </si>
  <si>
    <t>CMR_2507</t>
  </si>
  <si>
    <t>CMR_2508</t>
  </si>
  <si>
    <t>CMR_2509</t>
  </si>
  <si>
    <t>Naming Convention:  CMR_2411</t>
  </si>
  <si>
    <t>GS_SUB_2101</t>
  </si>
  <si>
    <t>GS_DUE_2102</t>
  </si>
  <si>
    <t>GS_LOSS_2103</t>
  </si>
  <si>
    <t>GS_LOSS_2104</t>
  </si>
  <si>
    <t>GS_LOSS_2105</t>
  </si>
  <si>
    <t>GS_LOSS_2106</t>
  </si>
  <si>
    <t>GS_FLD_2107</t>
  </si>
  <si>
    <t>GS_GSP_2108</t>
  </si>
  <si>
    <t>GS_TAX_2110</t>
  </si>
  <si>
    <t>GS_NON_2111</t>
  </si>
  <si>
    <t>GS_LPI_2113</t>
  </si>
  <si>
    <t>GS_PROP_2114</t>
  </si>
  <si>
    <t>GS_DOC_2115</t>
  </si>
  <si>
    <t>GS_DOC_2116</t>
  </si>
  <si>
    <t>GS_DOC_2117</t>
  </si>
  <si>
    <t>GS_DEL_2150</t>
  </si>
  <si>
    <t>GS_DEL_2151</t>
  </si>
  <si>
    <t>GS_COLL_2153</t>
  </si>
  <si>
    <t>GS_COLL_2154</t>
  </si>
  <si>
    <t>GS_FRPY_2141</t>
  </si>
  <si>
    <t>GS_COLL_2142</t>
  </si>
  <si>
    <t>GS_COLL_2143</t>
  </si>
  <si>
    <t>SD_APP_2203</t>
  </si>
  <si>
    <t>SD_MOD_2204</t>
  </si>
  <si>
    <t>SD_SS_2209</t>
  </si>
  <si>
    <t>TM_DMBK_2302</t>
  </si>
  <si>
    <t>TM_FCL_2309</t>
  </si>
  <si>
    <t>TM_TTL_2310</t>
  </si>
  <si>
    <t>TM_MI_2319</t>
  </si>
  <si>
    <t>TM_FCL_2322</t>
  </si>
  <si>
    <t>TM_FCL_2323</t>
  </si>
  <si>
    <t>TM_DMPF_2327</t>
  </si>
  <si>
    <t>TM_DMPF_2328</t>
  </si>
  <si>
    <t>DRLS_1</t>
  </si>
  <si>
    <t>DRLS_2</t>
  </si>
  <si>
    <t>DRLS_3</t>
  </si>
  <si>
    <t>DRLS_4</t>
  </si>
  <si>
    <t>DRLS_5</t>
  </si>
  <si>
    <t>DRLS_COMPLIANCE_1</t>
  </si>
  <si>
    <t>DRLS_COMPLIANCE_2</t>
  </si>
  <si>
    <t>DRLS_COMPLIANCE_3</t>
  </si>
  <si>
    <t>DRLS_SUSPENDED_1</t>
  </si>
  <si>
    <t>DRLS_SUSPENDED_2</t>
  </si>
  <si>
    <t>DRLS_SUSPENDED_3</t>
  </si>
  <si>
    <t xml:space="preserve">Have there been any occurrences within the last 12 months of a single fidelity bond or errors and omissions policy loss that is mortgage related and the amount exceeds the lesser of $250,000 or the policy’s deductible? This information must be provided even when no claim will be filed or when Fannie Mae’s interest will not be affected.
If yes, describe the nature of the claims and if it was mortgage related in detail in the comments field.
Please then provide all supporting documentation for our review. (Label supporting documents FBEO_5)
*The seller/servicer must report to Fannie Mae (their Customer Account Team) within 30 days after discovery of the occurrence of a single fidelity bond or errors and omissions policy loss that is mortgage related and the amount exceeds the lesser of $250,000 or the policy’s deductible, even when no claim will be filed or when Fannie Mae’s interest will not be affected.
In addition, the seller/servicer must report to Fannie Mae within ten business days of receipt of a notice from the insurer regarding the intended cancellation, reduction, nonrenewal, or restrictive modification of the seller/servicer’s fidelity bond or errors and omissions policy. The seller/servicer must send Fannie Mae a copy of the insurer’s notice, describe in detail the reason for the insurer’s action if it is not stated in the notice, and explain the efforts it has made to obtain replacement coverage or to otherwise satisfy Fannie Mae’s insurance requirements.)
</t>
  </si>
  <si>
    <t>Fidelity Bond - document name: FBEO_1</t>
  </si>
  <si>
    <t>Errors &amp; Omissions - document name: FBEO_3</t>
  </si>
  <si>
    <t>FBEO_1</t>
  </si>
  <si>
    <t>FBEO_2</t>
  </si>
  <si>
    <t>FBEO_3</t>
  </si>
  <si>
    <t>FBEO_4</t>
  </si>
  <si>
    <t>Documents requested in the document request form by function, including but not limited to, specific loan files, policies and procedures and reports</t>
  </si>
  <si>
    <t>Custodial Account Management/Investor Reporting Documentation and Payoff Documentation</t>
  </si>
  <si>
    <t>Copy of current AML Policy in accordance with the Bank Secrecy Act:
Copy of Organizational Chart that identifies the Bank Secrecy Act/Anti-Money Laundering Officer
Copy of Enhanced Due Diligence procedures performed on customers deemed to carry high Anti-Money Laundering (AML) risk
If not subject to the AML Provisions of the BSA, provide written procedures that should identify internal policies, procedures, and controls to identify suspicious activities that may involve money laundering, fraud terrorist financing, or other financial crimes similar to those required by the Anti-Money Laundering provisions of the Bank Secrecy Act and it's implementing regulations.</t>
  </si>
  <si>
    <t>Servicing Guide, A2-1-09: Compliance with Requirements and Laws</t>
  </si>
  <si>
    <t>1601A</t>
  </si>
  <si>
    <t>Anti-Money Laundering processes to report instances of violations and non-compliance to Fannie Mae</t>
  </si>
  <si>
    <t>Copy of written procedures for the required reporting to Fannie Mae:
•	Report all instances of penalties (civil or criminal) or enforcement actions for compliance failures or violations related to anti-money laundering regulatory requirements  to Fannie Mae’s Ethics division; and 
•	Report all instances of suspicious activity related to Fannie Mae loans using the self-report functionality in Loan Quality Connect or,
•	Fannie Mae’s business activities to Fannie Mae’s Mortgage Fraud division.</t>
  </si>
  <si>
    <t>OOSP_AML_1601A</t>
  </si>
  <si>
    <t xml:space="preserve">Selling Guide, A3-2-01, Compliance With Laws </t>
  </si>
  <si>
    <t>Policies and procedures for Internal Audit Policy and Procedures
• Copy of Internal Audit Review Procedures 
• Copy of Current Year’s Risk Assessment.  
• Copy of Current Year’s Testing Schedule and Internal Audit Plan
• Copy of the last 2 audit reports completed in alignment with the audit review schedule
• Copy of any significant findings over the last 12 month period  
• Copy of current Corporate Organizational Chart reflecting the Internal Audit staff</t>
  </si>
  <si>
    <t>Internal Audit  Findings</t>
  </si>
  <si>
    <t xml:space="preserve">OFAC (Office of Foreign Asset Control) compliance program policies and procedures detailing process to:
• Review borrowers and loans that it services against the OFAC SDN (Specially Designated National and Blocked Person) List
</t>
  </si>
  <si>
    <t>Servicing Guide Chapter A2-1-09: Compliance with Requirements and Laws</t>
  </si>
  <si>
    <t>1609A</t>
  </si>
  <si>
    <t>Copy of written procedures for the required reporting to Fannie Mae:
•	A process to report to Fannie Mae’s Ethic division all instances of penalties (civil or criminal) or enforcement actions for compliance failures or violations related to Office of Foreign Assets Control regulations.</t>
  </si>
  <si>
    <t>OOSP_OFAC_1609A</t>
  </si>
  <si>
    <t>Change Management policies and procedures that describes the process management standards including managing and introducing process revisions, change requests, business impact and ownership, and training</t>
  </si>
  <si>
    <t xml:space="preserve">Selling Guide, A2-1-01, Contractual Obligations for Sellers/Servicers </t>
  </si>
  <si>
    <t xml:space="preserve">Using the attachment document entitled Vendor List, provide the names and related details for third party vendors that are used for core mortgage selling and/or servicing functions.  These should be any third party vendors you've directly contracted with to provide your organization a product or service.  In the appropriate column, please indicate if the vendor is a critical third party.  A critical third party would be defined as follows: 
• The Third Party Vendor interacts with individual borrowers on the seller/servicer's behalf
• The Third Party Vendor performs or supports the performance of important and necessary business functions for selling and/or servicing functions
• The Third Party Vendor is responsible for the collection, disbursement, or receipt of the seller/servicer funds, or has access to seller/servicer funds or bank accounts, or has authority to invoice the seller/servicer directly for services without independent validation that the services were performed
</t>
  </si>
  <si>
    <t>Servicing Guide A4-2.2-03: Prohibition Against Servicer-Specified Vendors for Fannie Mae Referrals, Use of Vendors, and Outsourcing Companies</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</si>
  <si>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items listed below using the file naming convention listed; required one PDF per item.  All Cash Management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</si>
  <si>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Payoff documents must be uploaded to portal.</t>
  </si>
  <si>
    <t>Instructions: Please provide written procedures for functions listed below.  All requested documentation should be provided for each of the procedures listed below using the file naming convention listed.  
All procedural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</si>
  <si>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</si>
  <si>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escrow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</si>
  <si>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delinquency servicing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</si>
  <si>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modification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</si>
  <si>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forbearance and repayment plan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</si>
  <si>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bankruptcy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</si>
  <si>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foreclosure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</si>
  <si>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requested documentation should be provided for each of the loan numbers listed below using the file naming convention listed, required one PDF per loan sample.  All default related legal services documents must be uploaded to portal.</t>
  </si>
  <si>
    <t>Instructions: Please provide evidence of each item listed below. All documents should be submitted using the naming convention listed below. Please also indicate whether the document requested has been provided and include any additional comments if applicable.  All Fidelity Bond/E&amp;O Coverage documents must be uploaded to portal.</t>
  </si>
  <si>
    <t xml:space="preserve">Documentation of processes for managing the oversight of vendor compliance and performance, including but not limited to:
•	additional controls in place for managing an offshore vendor
•	process and controls for the suspension and/or termination of a vendor relationship
•	notification to Fannie Mae if its intent to change or terminate critical servicing technology providers </t>
  </si>
  <si>
    <t>Supporting evidence of the replacement cost value of the improvements (as determined by the property insurer/stated in the policy declaration, an independent insurance risk specialist or other professional with appropriate resources to make the determination).  
•   NOTE: A policy indicating replacement cost coverage is not sufficient on its own, the actual RCV amount must be provided. In the event the actual RCV amount cannot be provided, examples of acceptable supporting evidence are listed below:
     1. Email from agent confirming the coverage amount represents the full replacement cost of the home.
     2. Evidence that coverage has increased year over year to account for inflation, such as
           a) email from agent validating cost estimator is used to increase coverage annually,
           b) copies of both current and prior policies confirming increase, or
           c) servicing system maintenance records confirming increase.
     3. Recent appraisal from new purchase or recent refinance which includes RCV or Cost Approach to Value section completed. (Note: If coverage is based on aged original appraisal, must show coverage has increased year over year.)
     4. Servicing system processing notes for property insurance activity that documents verbal RCV confirmation with agent/insurer.
     5. Insurance vendor's system screen showing RCV field used to compare against coverage and/or vendor processing notes indicating actions taken to validate adequate coverage.</t>
  </si>
  <si>
    <t>Compliance With Laws and Responsible Lending Practices</t>
  </si>
  <si>
    <t>Responsible Lending policies and procedures detailing steps to ensure that loans delivered to Fannie Mae comply with the below responsible lending requirements.
• Steering	
• HOEPA Loans	
• State Higher-Priced Loans	
• Single Premium Credit Insurance	
• Prepayment Penalties	
• Arbitration	
• Interagency Guidance on Nontraditional Mortgage Product Risks	
• Statement on Subprime Mortgage Lending (Subprime Statement)
• Ability to Repay
• Fair Housing Act	
• ECOA
• UDAAP</t>
  </si>
  <si>
    <t>Instructions: Please provide written procedures for functions listed below.  All requested documentation should be provided for each of the procedures listed below using the file naming convention listed.  All procedural documents must uploaded to Box.</t>
  </si>
  <si>
    <t>Selling Guide, A3-2-01, Compliance With Laws</t>
  </si>
  <si>
    <t xml:space="preserve">Selling Guide, A3-2-01, Compliance With Laws
Selling Guide, A3-2-02, Responsible Lending Practices </t>
  </si>
  <si>
    <t>Selling Guide, A3-4-03, Preventing, Detecting, and Reporting Mortgage Fraud</t>
  </si>
  <si>
    <t>Servicing Guide, A4-1-01, Staffing , Training, Procedures and Quality Control Requirements</t>
  </si>
  <si>
    <t>Portal and Documentation Support</t>
  </si>
  <si>
    <t>Office of Foreign Assets Control (OFAC) processed to report instances of compliance failures to Fannie Mae</t>
  </si>
  <si>
    <t xml:space="preserve">A list of Fannie Mae loans that have Restricted Escrow balances (Unapplied Loss Draft loss proceeds balances) aged 7 months or greater and Loss Draft claim processes are closed:   
The list should be submitted in Excel format and include:
- Fannie Mae loan number
- UPB
- LPI date
- Loan Status (loss mitigation, foreclosure, bankruptcy, etc.). 
- Loss Draft claim status
- Restricted Escrow balance
- Age of the claim/date claim opened
- Last contact attempt
- Status of final resolution for the outstanding funds including a description identifying the reason the funds have not been disbursed or applied.
</t>
  </si>
  <si>
    <t>• Document management of the original Loan Modification Agreements and/or payment deferral agreement once received from the borrower
•The process of sending the executed LMA or payment deferral agreement to the approved document custodian</t>
  </si>
  <si>
    <t xml:space="preserve">Is there a process to pull reports from Fannie Mae's systems, at the appropriate time of the month? How is the deselection process handled for loans that were reported as forbearance and/or repayment and are current; in a different delinquency status code-no longer in RPP or FB; collection/fc has commenced/resumed; working with borrower on a workout option?  </t>
  </si>
  <si>
    <t xml:space="preserve">Procedures, controls and job aids for requesting reimbursement of borrower recoverable servicer advances prior to loan liquidation that are advanced by the servicer but still owed by the borrower.   Procedures should include how any Fannie Mae reimbursement funds are processed once received that ensure the amount that is recoverable from the borrower remains intact in order to potentially collect in reinstatement or payoff for remittance to Fannie Mae.  Procedures should also include the process followed to remit these funds back to Fannie Mae once collected. </t>
  </si>
  <si>
    <t xml:space="preserve">How are borrower recoverable advances accounted for to ensure they are collected from the borrower in reinstatement or payoff if an early reimbursement claim to Fannie Mae has occurred &amp; been reimbursed by Fannie Mae?  What controls are in place for accounting for these funds received from Fannie Mae early yet still owed by the borrower?  Are there controls in place to ensure remittance to Fannie Mae occurs for these advanced early claim reimbursements if borrower remits payment for the borrower recoverable amounts?  How is investor reporting notified to remit the funds through CRS using the appropriate remittance code?   </t>
  </si>
  <si>
    <t>Is there a matrix by state on what can be billed to the borrower at loan level for reimbursement by the borrower for the invoices received and paid?  How does your servicing system keep borrower recoverable separate from non-recoverable or third party recoverable?  How are advances classified once invoices are paid to identify them accordingly in order to file an accurate reimbursement request with Fannie Mae?</t>
  </si>
  <si>
    <t xml:space="preserve">Evidence of all attorney referrals (initial referral, POC, MFR, etc.) </t>
  </si>
  <si>
    <t xml:space="preserve">Property inspection history with results that begins from the delinquency date, includes the timeframe from referral and through present day </t>
  </si>
  <si>
    <r>
      <t>Servicing Guide, A2-1-09</t>
    </r>
    <r>
      <rPr>
        <b/>
        <sz val="11"/>
        <color theme="1"/>
        <rFont val="Source Sans Pro"/>
        <family val="2"/>
      </rPr>
      <t>:</t>
    </r>
    <r>
      <rPr>
        <sz val="11"/>
        <color theme="1"/>
        <rFont val="Source Sans Pro"/>
        <family val="2"/>
      </rPr>
      <t xml:space="preserve"> Compliance with Requirements and Laws</t>
    </r>
  </si>
  <si>
    <r>
      <t xml:space="preserve">Complete the Fidelity Bond E&amp;O Questionnaire included on the last tab and return with all requested documentation.  </t>
    </r>
    <r>
      <rPr>
        <b/>
        <sz val="11"/>
        <rFont val="Source Sans Pro"/>
        <family val="2"/>
      </rPr>
      <t>Note: If the policy expires during the MORA process - a current policy will be requested to ensure coverage is in place at the time of the conclusion of the review.</t>
    </r>
  </si>
  <si>
    <r>
      <t xml:space="preserve">Organizational Overview and Shared Processes
Shared Processes are defined as processes that serve the entire enterprise (both Origination and Servicing) and support efficient and effective functioning of key business processes 
</t>
    </r>
    <r>
      <rPr>
        <b/>
        <sz val="14"/>
        <color rgb="FFFF0000"/>
        <rFont val="Source Sans Pro"/>
        <family val="2"/>
      </rPr>
      <t>**The documentation below is being requested based on your status with Fannie Mae as an approved Seller, approved Servicer or both.  Please provide all of the requested documentation below**</t>
    </r>
  </si>
  <si>
    <r>
      <t xml:space="preserve">Naming Convention: OOSP_QUEST_1904    </t>
    </r>
    <r>
      <rPr>
        <i/>
        <sz val="14"/>
        <color rgb="FF0000FF"/>
        <rFont val="Source Sans Pro"/>
        <family val="2"/>
      </rPr>
      <t xml:space="preserve">  </t>
    </r>
  </si>
  <si>
    <r>
      <t xml:space="preserve">Copies of the daily Cash Receipts transactions journals (Collection Reports) for all branch numbers and remittance types listed above for the transaction dates listed to the right
- The transaction dates represent the dates funds are collected (not the dates funds are deposited).
- Provide sufficient documentation to allow tracing of P&amp;I </t>
    </r>
    <r>
      <rPr>
        <u/>
        <sz val="11"/>
        <rFont val="Source Sans Pro"/>
        <family val="2"/>
      </rPr>
      <t>and</t>
    </r>
    <r>
      <rPr>
        <sz val="11"/>
        <rFont val="Source Sans Pro"/>
        <family val="2"/>
      </rPr>
      <t xml:space="preserve"> T&amp;I total collections to the deposits in the custodial accounts.  
- Provide adding machine tape totals if appropriate.</t>
    </r>
  </si>
  <si>
    <r>
      <t xml:space="preserve">Any recent changes in regards to the Fannie Mae custodial accounts should be fully disclosed regardless of the timeframes specified in the Documentation Request. </t>
    </r>
    <r>
      <rPr>
        <sz val="11"/>
        <rFont val="Source Sans Pro"/>
        <family val="2"/>
      </rPr>
      <t>If funds have been transferred and/or accounts opened/closed, submit corresponding bank statements for the month(s) during which the funds were transferred or in transition.</t>
    </r>
  </si>
  <si>
    <r>
      <t xml:space="preserve">Copies of bank documentation (such as signature cards) of the full, legal title of each Fannie Mae P&amp;I and T&amp;I custodial account used, including documentation of the title of </t>
    </r>
    <r>
      <rPr>
        <u/>
        <sz val="11"/>
        <color rgb="FFFF0000"/>
        <rFont val="Source Sans Pro"/>
        <family val="2"/>
      </rPr>
      <t>any separate accounts</t>
    </r>
    <r>
      <rPr>
        <sz val="11"/>
        <rFont val="Source Sans Pro"/>
        <family val="2"/>
      </rPr>
      <t xml:space="preserve"> maintained for unapplied/suspense funds and/or insurance loss draft funds as well as any MBS or Special Drafting Accounts used.</t>
    </r>
  </si>
  <si>
    <r>
      <t xml:space="preserve">Custodial Account Reconciliations:  </t>
    </r>
    <r>
      <rPr>
        <i/>
        <sz val="11"/>
        <rFont val="Source Sans Pro"/>
        <family val="2"/>
      </rPr>
      <t xml:space="preserve">Please provide the following items related to the reconciliations of each Fannie Mae P&amp;I and T&amp;I custodial account used for the branch numbers, remittance types, and test months listed above in the sample selection.  Include the appropriate items related to </t>
    </r>
    <r>
      <rPr>
        <i/>
        <u/>
        <sz val="11"/>
        <color rgb="FFFF0000"/>
        <rFont val="Source Sans Pro"/>
        <family val="2"/>
      </rPr>
      <t>any separate accounts</t>
    </r>
    <r>
      <rPr>
        <i/>
        <sz val="11"/>
        <rFont val="Source Sans Pro"/>
        <family val="2"/>
      </rPr>
      <t xml:space="preserve"> maintained for unapplied/suspense funds and/or insurance loss draft funds as well as any MBS or Special Drafting Accounts used.</t>
    </r>
  </si>
  <si>
    <r>
      <t xml:space="preserve">Copies of the bank statements for each account in the sample for each test month </t>
    </r>
    <r>
      <rPr>
        <b/>
        <u/>
        <sz val="11"/>
        <color rgb="FFFF0000"/>
        <rFont val="Source Sans Pro"/>
        <family val="2"/>
      </rPr>
      <t>as well as for the subsequent month (i.e., {month}, {yyyy} )</t>
    </r>
  </si>
  <si>
    <r>
      <t xml:space="preserve">Copies of Escrow Trial Balances (summary pages only) showing the totals of escrow (T&amp;I) funds, advances to cover individual escrow overdrafts, unapplied funds, insurance loss draft funds, buydown funds, and any other types of funds held in the Fannie Mae T&amp;I custodial account for each T&amp;I account in the sample for each test month.
</t>
    </r>
    <r>
      <rPr>
        <b/>
        <sz val="11"/>
        <rFont val="Source Sans Pro"/>
        <family val="2"/>
      </rPr>
      <t>*The summary pages should be copies of your system generated report(s), not converted to excel or csv.</t>
    </r>
    <r>
      <rPr>
        <sz val="11"/>
        <rFont val="Source Sans Pro"/>
        <family val="2"/>
      </rPr>
      <t xml:space="preserve">
- If </t>
    </r>
    <r>
      <rPr>
        <sz val="11"/>
        <color rgb="FFFF0000"/>
        <rFont val="Source Sans Pro"/>
        <family val="2"/>
      </rPr>
      <t>any separate accounts</t>
    </r>
    <r>
      <rPr>
        <sz val="11"/>
        <rFont val="Source Sans Pro"/>
        <family val="2"/>
      </rPr>
      <t xml:space="preserve"> are maintained for unapplied/suspense funds and/or insurance loss draft funds, include any separate trial balances or other reports/listings of these funds used to reconcile the accounts.</t>
    </r>
  </si>
  <si>
    <r>
      <t xml:space="preserve">Copies of the Aggregate Test of Expected P&amp;I records (summary pages only), for each S/S (MRS or MBS) P&amp;I account in the sample for each test month.  Include documentation that proves the Aggregate Test of Expected P&amp;I foots to Section II: Composition of Cashbook Balance on the Form 496.
</t>
    </r>
    <r>
      <rPr>
        <b/>
        <sz val="11"/>
        <rFont val="Source Sans Pro"/>
        <family val="2"/>
      </rPr>
      <t>*The summary pages should be copies of your system generated report(s), not converted to excel or csv.</t>
    </r>
  </si>
  <si>
    <r>
      <t xml:space="preserve">If you are a Master Servicer who has subservicing arrangements.  Please provide the following:
1) Investor Reporting’s policies and procedures for reporting the type of subservicing arrangement and the sub servicer's identification number to Fannie Mae.
2) A copy of your policies and procedures for evaluating your sub servicer's for compliance and performance
3) the process utilized to monitor their compliance and performance through audits and quality control reviews 
4) </t>
    </r>
    <r>
      <rPr>
        <b/>
        <sz val="11"/>
        <rFont val="Source Sans Pro"/>
        <family val="2"/>
      </rPr>
      <t>Copies of the last full audit performed and last Quality Control review results</t>
    </r>
    <r>
      <rPr>
        <sz val="11"/>
        <rFont val="Source Sans Pro"/>
        <family val="2"/>
      </rPr>
      <t xml:space="preserve">.  </t>
    </r>
  </si>
  <si>
    <r>
      <t>All supporting documentation relating to restoration of property to include correspondences from insurer, contractor or borrower.</t>
    </r>
    <r>
      <rPr>
        <sz val="11"/>
        <color rgb="FFFF0000"/>
        <rFont val="Source Sans Pro"/>
        <family val="2"/>
      </rPr>
      <t xml:space="preserve"> </t>
    </r>
    <r>
      <rPr>
        <sz val="11"/>
        <color theme="1"/>
        <rFont val="Source Sans Pro"/>
        <family val="2"/>
      </rPr>
      <t>All invoices and receipts advanced by the borrowers prior to any loss draft disbursements as applicable.</t>
    </r>
  </si>
  <si>
    <r>
      <rPr>
        <b/>
        <sz val="11"/>
        <color theme="4" tint="-0.249977111117893"/>
        <rFont val="Source Sans Pro"/>
        <family val="2"/>
      </rPr>
      <t xml:space="preserve">Insurance policy declarations are preferred which include more information such as the full mortgagee clause and the insurer's determination of replacement cost value that could avoid preliminary findings; however, a Certificate of Insurance or EDI evidence is acceptable if all information is present. </t>
    </r>
    <r>
      <rPr>
        <sz val="11"/>
        <color theme="1"/>
        <rFont val="Source Sans Pro"/>
        <family val="2"/>
      </rPr>
      <t xml:space="preserve">
Copy of the UNEXPIRED flood insurance declaration policy page showing coverage, and deductible amount/percentage for all property types - homeowner coverage, condo association/HOA/PUD coverage or forced placed coverage. REBAP/condo master policies must include replacement cost value amount.  
Ensure the insurance policy documentation provided includes the full mortgagee clause including "its successors and/or assigns" or provide any correspondence issued to insurer or borrower to update the mortgagee information. Please review documentation prior to submission to ensure full mortgagee clause is provided.
Ensure the insurance policy documentation provided includes the insurance carrier's Replacement Cost Value either prior to or as of the effective date of the policy if coverage does </t>
    </r>
    <r>
      <rPr>
        <u/>
        <sz val="11"/>
        <color theme="1"/>
        <rFont val="Source Sans Pro"/>
        <family val="2"/>
      </rPr>
      <t>not</t>
    </r>
    <r>
      <rPr>
        <sz val="11"/>
        <color theme="1"/>
        <rFont val="Source Sans Pro"/>
        <family val="2"/>
      </rPr>
      <t xml:space="preserve"> meet the $250,000 NFIP max or is </t>
    </r>
    <r>
      <rPr>
        <u/>
        <sz val="11"/>
        <color theme="1"/>
        <rFont val="Source Sans Pro"/>
        <family val="2"/>
      </rPr>
      <t>not</t>
    </r>
    <r>
      <rPr>
        <sz val="11"/>
        <color theme="1"/>
        <rFont val="Source Sans Pro"/>
        <family val="2"/>
      </rPr>
      <t xml:space="preserve"> greater than or equal to the UPB.  
If no flood coverage was determined due to exemption based on property type, provide evidence of the exemption. </t>
    </r>
  </si>
  <si>
    <r>
      <t xml:space="preserve">Total UPB of Single-Family &amp; Multi-Family Annual Mortgage Loan Originations
</t>
    </r>
    <r>
      <rPr>
        <b/>
        <i/>
        <sz val="11"/>
        <color rgb="FF0000FF"/>
        <rFont val="Source Sans Pro"/>
        <family val="2"/>
      </rPr>
      <t>Dollar Amount</t>
    </r>
  </si>
  <si>
    <r>
      <t xml:space="preserve">Total UPB of Single-Family and Multi-Family Annual Mortgage Loan Originations
</t>
    </r>
    <r>
      <rPr>
        <b/>
        <i/>
        <sz val="11"/>
        <color rgb="FF0000FF"/>
        <rFont val="Source Sans Pro"/>
        <family val="2"/>
      </rPr>
      <t>Units</t>
    </r>
  </si>
  <si>
    <r>
      <t xml:space="preserve">Highest Monthly Total UPB of Single-Family &amp; Multi-Family Servicing
</t>
    </r>
    <r>
      <rPr>
        <b/>
        <i/>
        <sz val="11"/>
        <color rgb="FF0000FF"/>
        <rFont val="Source Sans Pro"/>
        <family val="2"/>
      </rPr>
      <t>Dollar Amount</t>
    </r>
  </si>
  <si>
    <r>
      <t xml:space="preserve">Highest Monthly Total UPB of Single-Family &amp; Multi-Family Servicing
</t>
    </r>
    <r>
      <rPr>
        <b/>
        <i/>
        <sz val="11"/>
        <color rgb="FF0000FF"/>
        <rFont val="Source Sans Pro"/>
        <family val="2"/>
      </rPr>
      <t>Units</t>
    </r>
  </si>
  <si>
    <r>
      <t xml:space="preserve">The type of coverage
</t>
    </r>
    <r>
      <rPr>
        <b/>
        <i/>
        <sz val="11"/>
        <rFont val="Source Sans Pro"/>
        <family val="2"/>
      </rPr>
      <t>*This should specify whether the insurer's liability limits are an aggregate loss or per mortgage basis</t>
    </r>
  </si>
  <si>
    <r>
      <t xml:space="preserve">Provide the current and complete Fidelity Bond Policy and all supporting endorsements, addenda and riders.  
Provide the Fidelity Bond Certificate of Insurance and Declarations Page
</t>
    </r>
    <r>
      <rPr>
        <b/>
        <sz val="11"/>
        <rFont val="Source Sans Pro"/>
        <family val="2"/>
      </rPr>
      <t xml:space="preserve">
Note: If the policy expires during the STAR process - a current policy will be requested to ensure coverage is in place at the time of the conclusion of the review.</t>
    </r>
  </si>
  <si>
    <r>
      <t xml:space="preserve">Provide the current and complete Errors &amp; Omissions Policy and all supporting endorsements, addenda and riders.  
Provide the Errors &amp; Omissions Certificate of Insurance and Declarations Page
</t>
    </r>
    <r>
      <rPr>
        <b/>
        <sz val="11"/>
        <rFont val="Source Sans Pro"/>
        <family val="2"/>
      </rPr>
      <t xml:space="preserve">
Note: If the policy expires during the STAR process - a current policy will be requested to ensure coverage is in place at the time of the conclusion of the review.</t>
    </r>
  </si>
  <si>
    <t>Audrey Ridgeway</t>
  </si>
  <si>
    <t>audrey_ridgeway@fanniemae.com</t>
  </si>
  <si>
    <t>972-656-8066</t>
  </si>
  <si>
    <t xml:space="preserve">Copy of forbearance agreement (s) or ensure servicing notes include this entire process. </t>
  </si>
  <si>
    <t xml:space="preserve">Servicing system screen print with current loan information and includes the property and mailing address. </t>
  </si>
  <si>
    <t>Servicing system screen print with MI information (if applicable), and MI approval for the modification, if the MI insurer is not an insurer Fannie Mae has received delegated authority</t>
  </si>
  <si>
    <t xml:space="preserve">Detailed transaction history from the date of hardship determination  through date of document submission/current days (do not use Fannie Mae Reporting Period as a factor).  Transaction history need to begin upon hardship determination and ends after the modification has been completed with system conversion and case closing. The transaction history needs to clearly identify the trial period payment receipt date, amount and all piti payments posted during the modification process. </t>
  </si>
  <si>
    <t xml:space="preserve">Escrow account history that starts from the default date through loss mitigation case closing to show all deposits and disbursements during this time period. Ensure the escrow history includes the escrow account balance (positive or negative) after each dated deposit or disbursement. </t>
  </si>
  <si>
    <t xml:space="preserve">Underwriter's calculation of income to validate how gross monthly income was determined when applicable based on loan's delinquency and BRP requirement. </t>
  </si>
  <si>
    <t>Underwriters calculation of housing liabilities  with resulting post-modification HTI percentage when applicable based on loan's delinquency and BRP requirement.</t>
  </si>
  <si>
    <t xml:space="preserve">Trial evaluation with terms waterfall result - to include the details included in the evaluation such as capitalization calculations, pre-modified terms, ARM and Step Rate terms/dates/amounts when applicable, valuation amount used, MTMLTV calculation, escrow account information, and all other fields necessary to applicably calculate trial plan terms for P&amp;I and for the full trial plan payment amount entered into the Evaluation Notice. </t>
  </si>
  <si>
    <t xml:space="preserve">Final modified terms generated after the successful trial, used to create the Loan Modification Agreement issued to the borrower. Provide a copy of any system screens,  notes, task notes, application screens used by internal or external parties that provided the terms that were to be input into the LMA that was issued to the borrower. </t>
  </si>
  <si>
    <t>Evaluation Notice and/or Trial Payment Plan approved and sent to the borrower(s) with all required disclosures.</t>
  </si>
  <si>
    <t xml:space="preserve">a. Supporting evidence of the escrow review/analysis performed for the trial period plan to identify an escrow shortage for inclusion in the trial period plan payment amount with a spread over 60 months AND  
b. Supporting evidence of the final escrow analysis performed for the modification for final conversion that confirms it was completed, and any shortage identified has been spread over 60 months. 
If loan was non-escrowed, supporting documentation for adding the estimated pending escrow payment to the trial period plan payment AND the final modification conversion including the new an escrow account payment after revoking the escrow waiver.   
In all instances, providing the escrow departments servicing system screens and servicing notes for analysis history or adding escrow, which includes the breakdown of monthly escrow and shortage spread, should be included when that business unit is a party to this process.  </t>
  </si>
  <si>
    <r>
      <t xml:space="preserve">Complete file of servicing system notes - customer servicer, escrow, collection, loss mitigation, bankruptcy (if applicable), and foreclosure </t>
    </r>
    <r>
      <rPr>
        <b/>
        <sz val="11"/>
        <rFont val="Source Sans Pro"/>
        <family val="2"/>
      </rPr>
      <t>starting from the date of initial hardship determination  through date of document submission/current day (do not use FM Reporting Period as a factor)</t>
    </r>
    <r>
      <rPr>
        <sz val="11"/>
        <rFont val="Source Sans Pro"/>
        <family val="2"/>
      </rPr>
      <t xml:space="preserve">, minimum of 12 months worth of notes. </t>
    </r>
  </si>
  <si>
    <t>History of late charges and other fees assessed, collected and waived beginning from the date of hardship determination to the current day, minimum 12 months</t>
  </si>
  <si>
    <t>Letter log dating back to the date hardship was determined to the current day, minimum 12 months.</t>
  </si>
  <si>
    <r>
      <t>Detailed transaction history</t>
    </r>
    <r>
      <rPr>
        <b/>
        <sz val="11"/>
        <rFont val="Source Sans Pro"/>
        <family val="2"/>
      </rPr>
      <t xml:space="preserve"> from the date of hardship determination through date of document submission/current day, 12 months minimum</t>
    </r>
    <r>
      <rPr>
        <sz val="11"/>
        <rFont val="Source Sans Pro"/>
        <family val="2"/>
      </rPr>
      <t xml:space="preserve"> </t>
    </r>
    <r>
      <rPr>
        <b/>
        <sz val="11"/>
        <rFont val="Source Sans Pro"/>
        <family val="2"/>
      </rPr>
      <t>(do not use Fannie Mae Reporting Period as a factor)</t>
    </r>
    <r>
      <rPr>
        <sz val="11"/>
        <rFont val="Source Sans Pro"/>
        <family val="2"/>
      </rPr>
      <t xml:space="preserve">.  Ensure the transaction history includes any escrow and corporate advances made and the balances after the disbursements.  Transaction history need to begin upon hardship determination and ends after the payment deferral has been completed with system conversion.  If the transaction history does not include escrow balances after disbursements OR show all servicer advances that may have been included in the payment deferral, provide separate screen shots of this information to validate inclusion of these advances were accurately determined. </t>
    </r>
  </si>
  <si>
    <t>Written procedures for complying with required Fraud Prevention Measures as outlined in the Selling and Servicing Guides.
Fannie Mae requires Seller/Servicer controls to ensure loan decisions are honest, accurate, and credible and that Seller/Servicers are striving for information and process integrity from application through servicing.
The policies and procedures must include but are not limited to:
• Proper hiring practices in place.
• Procedures for checking and continuous monitoring of employees against the U.S. General Services Administration (GSA) Excluded Parties List (EPL), the HUD Limited Denial of Participation List (LDP List), and the Federal Housing Finance Agency’s (FHFA) Suspended Counterparty Program (SCP) list.• 
• Procedure to address individuals that appear on an exclusionary list.
• Confirm the individual or company does not appear on the FHFA’s Suspended Counterparty List before engaging in the services of any contractor or vendor or other individual involved in the activities related to the origination or servicing of loans owned by Fannie Mae.
• Process to report suspected fraud to the proper authorities and to Fannie Mae using Loan Quality Connect.</t>
  </si>
  <si>
    <t>Servicing Guide, A2-1-01, General Servicer Duties and Responsibilities</t>
  </si>
  <si>
    <t>Written procedures for the selection, approval and management of vendors and other third-party service providers.  If applicable, additional criteria when engaging with a new offshore vendor.</t>
  </si>
  <si>
    <t>Copies of Tracking Reports for each A/A portfolio in the sample for each test month, in excel format.  The reports should include a loan-level breakdown of funds moved correcting LAR soft rejects, including the Fannie Mae loan number, activity date, amount, root cause and the date the variance was resolved.</t>
  </si>
  <si>
    <t>CMR_2427</t>
  </si>
  <si>
    <t>MI Escrow</t>
  </si>
  <si>
    <t>MI Escrow Documentation Request</t>
  </si>
  <si>
    <t xml:space="preserve">Copies of servicing screens showing MI carrier and certificate number. </t>
  </si>
  <si>
    <t xml:space="preserve">Evidence that Mortgage Insurance certificate is tracked within the servicing system as Fannie Mae records show active MI certificate on all loans sampled. </t>
  </si>
  <si>
    <t xml:space="preserve">On loans with MI premium disbursements, a 12 month history of the disbursements made to verify premiums were paid by due date. (MI premium history from the MI company may be beneficial to provide).  </t>
  </si>
  <si>
    <r>
      <t xml:space="preserve">Evidence of the hazard insurance coverage, deductible and mortgagee clause for both the current and prior policy, as evidence of 12 consecutive months of continuous coverage.
Documentation must meet/include the following:  
•  Both current and prior policy should be a hazard declaration policy 
•  Current policy must be active (not expired), including master policies for condo, co-op and PUD projects
•  Blanket insurance policy which covers every condo project in the servicer's portfolio, if applicable
•  Deductible amount
•  Full mortgagee clause that includes the required "its successor and/or assigned" verbiage - please ensure full clause is present prior to submitting
</t>
    </r>
    <r>
      <rPr>
        <b/>
        <sz val="11"/>
        <color rgb="FF0070C0"/>
        <rFont val="Source Sans Pro"/>
        <family val="2"/>
      </rPr>
      <t xml:space="preserve">Insurance policy declarations are preferred which include more information such as the full mortgagee clause and the insurer's determination of replacement cost value that could avoid preliminary findings; however, EDI evidence is acceptable if all information is present. </t>
    </r>
  </si>
  <si>
    <t>Evidence of insurance carrier's agency rating (AM Best, Demotech, Kroll Bond, or S&amp;P Global) verified within the last 12 months, including LPI and master policies for condo, co-op, and PUD projects.</t>
  </si>
  <si>
    <t>Taxing Authority, servicing system or vendor system documentation evidencing timely payment of taxes and/or property insurance including payment next due date.</t>
  </si>
  <si>
    <t>Correspondence and/or documentation related to any of the following:
• expired/cancelled insurance policy
• lapse or gap in property insurance coverage
• LPI notifications to the borrower
• delinquent property taxes</t>
  </si>
  <si>
    <t>Does the company have an ongoing process to ensure staffing levels to carry out all aspects of their duties in accordance with the Selling and Servicing Guide Requirements? If yes, please describe, in detail, the frequency and process that staffing levels are monitored for adequacy.</t>
  </si>
  <si>
    <t>Is there a policy restricting the employment of employees, at the time of hire or anytime later,  that appear on any regulator or investor watch and/or exclusionary lists?  If yes, please describe in detail.</t>
  </si>
  <si>
    <t>Is there a formal approach to training new hires and on-going training of current employees? If yes, please describe in detail.</t>
  </si>
  <si>
    <t>Have there been any major changes within the company in the last 12 months (i.e. mergers, substantial change in ownership, change in senior level personnel, significant change in financial position, critical vendor changes etc.)? If yes, please describe in detail.</t>
  </si>
  <si>
    <t>People Management</t>
  </si>
  <si>
    <t>Desk</t>
  </si>
  <si>
    <t>Procedures for submitting Form 20 Non-Routine Litigation form to notify Fannie Mae when:
•a failure to comply notification is received on a Texas Section 50(a)(6) loan;
•a notice of litigation/default-related litigation was received that meets the requirement as per the Servicing Guide</t>
  </si>
  <si>
    <t xml:space="preserve">Process or procedural document(s) to be provided that include when Form 20 will be submitted that include the timeline for Texas Section 50(a)(6) loans and for default-related litigation matters. </t>
  </si>
  <si>
    <t xml:space="preserve">Fannie Mae's legal department is required to be notified of any failure to comply with Texas Section 50(a)(6) loans immediately but no later than 7 business day after the servicer receives a notice from the borrower; and within 2 business days for a notice of litigation/default-related litigation by submitting Form 20. 
Procedures provided are to ensure Form 20 is being completed and submitted to Fannie Mae according to the requirements as outlined in the Servicing Guide. </t>
  </si>
  <si>
    <t xml:space="preserve">A4-1-03, Addressing Borrower Inquiries and Disputes, D2-3.2-04, Payment Deferral, D2-3.2-05, Disaster Payment Deferral,  D2-3.2-06, Fannie Mae Flex Modification , E-1.3-01:  General Servicer Responsibilities for Non-Routine Matters; E-1.3-02:  Reporting Non-Routine Litigation to Fannie Mae, </t>
  </si>
  <si>
    <r>
      <t xml:space="preserve">Labeling Documents:
</t>
    </r>
    <r>
      <rPr>
        <sz val="12"/>
        <color theme="1"/>
        <rFont val="Arial"/>
        <family val="2"/>
      </rPr>
      <t xml:space="preserve">
The file naming conventions are included on each tab within this document request.                                                                                                                                                                           
Failure to use the naming convention listed on each tab may result in upload failures, which can adversely affect the review. 
In addition, each tab includes questions that must be answered and an opportunity for comments to be provided; therefore, this document should be named</t>
    </r>
  </si>
  <si>
    <t>Loss Mitigation - Liquidations (Short Sales )</t>
  </si>
  <si>
    <t>Instructions: Please provide evidence of each item listed below. All documents should be submitted using the naming convention listed below. Please also indicate whether the document requested has been provided include any additional comments if applicable.  All requested documentation should be provided for each of the loan numbers listed below using the file naming convention listed, required one PDF per loan sample.  All liquidation documents must be uploaded to portal.</t>
  </si>
  <si>
    <t xml:space="preserve">Short Sales </t>
  </si>
  <si>
    <t xml:space="preserve">Servicing system screen print with property mailing address </t>
  </si>
  <si>
    <t>Complete file of system notes/comments to include - collection, loss mitigation, bankruptcy (if applicable), foreclosure from the date of current/most recent delinquency through date of document creation, with a minimum 12 months.</t>
  </si>
  <si>
    <t>Screen prints comments from other software or applications other than servicing system used for workout determination for the past 12 months.  This would include stalone loss mitigation processing applications and/or workstations for all loss mitigation solutions reviewed.</t>
  </si>
  <si>
    <t>Copy of the Sales Contract preliminary HUD-1 statement used for evaluation.</t>
  </si>
  <si>
    <t>Short Sale or Mortgage Release approval letter issued to the borrower closing instructions sent to the settlement agent.</t>
  </si>
  <si>
    <t>Subordinate lien holder approval of the approved loss mitigation solution their agreement to release the borrower of liability upon closing of the transaction receipt of approved funds.</t>
  </si>
  <si>
    <t>Copy of Waiver of Deficiency issued  to the borrower, settlement agent or attorney for short sale (Form 189 or comparable document).</t>
  </si>
  <si>
    <t>&lt;Srv_Name&gt;</t>
  </si>
  <si>
    <t>LNDID</t>
  </si>
  <si>
    <t>Servicing Guide, A4-1-01, Staffing, Training, Procedures, and Quality Control Requirements</t>
  </si>
  <si>
    <t xml:space="preserve">Fannie Mae's Servicer Compliance Review (SCR) team will conduct a comprehensive review, which will include an assessment of the operational capabilities, governance and compliance with Fannie Mae’s Servicing Guide requirements.
</t>
  </si>
  <si>
    <t>Do you measure employee satisfaction, and is there a process for management to take action in response to survey results ? If yes, please describe in detail.</t>
  </si>
  <si>
    <t xml:space="preserve"> </t>
  </si>
  <si>
    <t>Servicer ID (Alpha)</t>
  </si>
  <si>
    <t>Evidence of required eligibility evaluation which includes QRPC and confirmation that the borrower: 
• has resolved the hardship,
• is able to continue making the full monthly contractual payment, including the amount required to repay any escrow shortage amount over a term of 60 months; and
• is unable to reinstate the mortgage loan or afford a repayment plan to cure the delinquency.
Note: This item is N/A for streamlined solicitations</t>
  </si>
  <si>
    <t xml:space="preserve">STAR Program Guide </t>
  </si>
  <si>
    <t>STAR Program Guide</t>
  </si>
  <si>
    <t xml:space="preserve">Process for Deselecting loans in AMN </t>
  </si>
  <si>
    <r>
      <rPr>
        <strike/>
        <sz val="11"/>
        <rFont val="Source Sans Pro"/>
        <family val="2"/>
      </rPr>
      <t xml:space="preserve">
</t>
    </r>
    <r>
      <rPr>
        <sz val="11"/>
        <rFont val="Source Sans Pro"/>
        <family val="2"/>
      </rPr>
      <t>• AMN reporting relating to pulling the Eligible for Deselection Report approximately the 11th day of the month</t>
    </r>
    <r>
      <rPr>
        <strike/>
        <sz val="11"/>
        <rFont val="Source Sans Pro"/>
        <family val="2"/>
      </rPr>
      <t xml:space="preserve"> </t>
    </r>
    <r>
      <rPr>
        <sz val="11"/>
        <rFont val="Source Sans Pro"/>
        <family val="2"/>
      </rPr>
      <t xml:space="preserve">
• Deselecting S/S-MBS loans that are no longer under forbearance or will be reported with a delinquency status code other than forbearance or repayment plan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</si>
</sst>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d/yy;@"/>
    <numFmt numFmtId="165" formatCode="00000\-000\-0"/>
    <numFmt numFmtId="166" formatCode="#\)"/>
    <numFmt numFmtId="167" formatCode="&quot;$&quot;#,##0"/>
  </numFmts>
  <fonts count="68" x14ac:knownFonts="1">
    <font>
      <sz val="11"/>
      <color theme="1"/>
      <name val="Calibri"/>
      <family val="2"/>
      <scheme val="minor"/>
    </font>
    <font>
      <sz val="11"/>
      <color theme="1"/>
      <name val="Calibri"/>
      <family val="2"/>
      <scheme val="minor"/>
    </font>
    <font>
      <sz val="10"/>
      <name val="Arial"/>
      <family val="2"/>
    </font>
    <font>
      <b/>
      <sz val="18"/>
      <color theme="0"/>
      <name val="Arial"/>
      <family val="2"/>
    </font>
    <font>
      <b/>
      <sz val="12"/>
      <name val="Arial"/>
      <family val="2"/>
    </font>
    <font>
      <b/>
      <sz val="14"/>
      <color rgb="FF0000FF"/>
      <name val="Arial"/>
      <family val="2"/>
    </font>
    <font>
      <sz val="10"/>
      <name val="MS Sans Serif"/>
    </font>
    <font>
      <b/>
      <sz val="12"/>
      <color rgb="FF0000FF"/>
      <name val="Arial"/>
      <family val="2"/>
    </font>
    <font>
      <sz val="12"/>
      <name val="Arial"/>
      <family val="2"/>
    </font>
    <font>
      <b/>
      <sz val="11"/>
      <name val="Arial"/>
      <family val="2"/>
    </font>
    <font>
      <b/>
      <sz val="10"/>
      <name val="Arial"/>
      <family val="2"/>
    </font>
    <font>
      <b/>
      <sz val="10"/>
      <color rgb="FF0000FF"/>
      <name val="Arial"/>
      <family val="2"/>
    </font>
    <font>
      <b/>
      <sz val="14"/>
      <color rgb="FFC00000"/>
      <name val="Arial"/>
      <family val="2"/>
    </font>
    <font>
      <u/>
      <sz val="10"/>
      <color theme="10"/>
      <name val="Arial"/>
      <family val="2"/>
    </font>
    <font>
      <b/>
      <sz val="10"/>
      <color theme="0"/>
      <name val="Arial"/>
      <family val="2"/>
    </font>
    <font>
      <sz val="10"/>
      <name val="MS Sans Serif"/>
      <family val="2"/>
    </font>
    <font>
      <sz val="12"/>
      <color theme="1"/>
      <name val="Arial"/>
      <family val="2"/>
    </font>
    <font>
      <u/>
      <sz val="10"/>
      <color indexed="12"/>
      <name val="Arial"/>
      <family val="2"/>
    </font>
    <font>
      <b/>
      <i/>
      <sz val="10"/>
      <name val="Arial"/>
      <family val="2"/>
    </font>
    <font>
      <u/>
      <sz val="11"/>
      <color theme="10"/>
      <name val="Calibri"/>
      <family val="2"/>
      <scheme val="minor"/>
    </font>
    <font>
      <sz val="12"/>
      <color rgb="FF000000"/>
      <name val="Calibri"/>
      <family val="2"/>
      <scheme val="minor"/>
    </font>
    <font>
      <sz val="10"/>
      <color rgb="FF000000"/>
      <name val="Source Sans Pro"/>
      <family val="2"/>
    </font>
    <font>
      <b/>
      <sz val="10"/>
      <color rgb="FF000000"/>
      <name val="Source Sans Pro"/>
      <family val="2"/>
    </font>
    <font>
      <b/>
      <i/>
      <sz val="8"/>
      <name val="Arial"/>
      <family val="2"/>
    </font>
    <font>
      <b/>
      <sz val="11"/>
      <color rgb="FF0000FF"/>
      <name val="Arial"/>
      <family val="2"/>
    </font>
    <font>
      <b/>
      <sz val="12"/>
      <color rgb="FFC00000"/>
      <name val="Arial"/>
      <family val="2"/>
    </font>
    <font>
      <sz val="12"/>
      <name val="MS Sans Serif"/>
    </font>
    <font>
      <sz val="11"/>
      <color theme="1"/>
      <name val="Source Sans Pro"/>
      <family val="2"/>
    </font>
    <font>
      <b/>
      <sz val="11"/>
      <name val="Source Sans Pro"/>
      <family val="2"/>
    </font>
    <font>
      <sz val="11"/>
      <name val="Source Sans Pro"/>
      <family val="2"/>
    </font>
    <font>
      <b/>
      <sz val="12"/>
      <color theme="0"/>
      <name val="Arial"/>
      <family val="2"/>
    </font>
    <font>
      <b/>
      <sz val="11"/>
      <color rgb="FF0070C0"/>
      <name val="Source Sans Pro"/>
      <family val="2"/>
    </font>
    <font>
      <b/>
      <sz val="11"/>
      <color rgb="FFFF0000"/>
      <name val="Source Sans Pro"/>
      <family val="2"/>
    </font>
    <font>
      <b/>
      <sz val="11"/>
      <color theme="0"/>
      <name val="Source Sans Pro"/>
      <family val="2"/>
    </font>
    <font>
      <b/>
      <sz val="11"/>
      <color rgb="FF003399"/>
      <name val="Source Sans Pro"/>
      <family val="2"/>
    </font>
    <font>
      <b/>
      <sz val="11"/>
      <color rgb="FF0000FF"/>
      <name val="Source Sans Pro"/>
      <family val="2"/>
    </font>
    <font>
      <sz val="11"/>
      <color theme="0"/>
      <name val="Source Sans Pro"/>
      <family val="2"/>
    </font>
    <font>
      <b/>
      <sz val="11"/>
      <color theme="1"/>
      <name val="Source Sans Pro"/>
      <family val="2"/>
    </font>
    <font>
      <u/>
      <sz val="11"/>
      <color theme="10"/>
      <name val="Source Sans Pro"/>
      <family val="2"/>
    </font>
    <font>
      <b/>
      <sz val="14"/>
      <color rgb="FF0070C0"/>
      <name val="Source Sans Pro"/>
      <family val="2"/>
    </font>
    <font>
      <b/>
      <sz val="14"/>
      <color rgb="FFFF0000"/>
      <name val="Source Sans Pro"/>
      <family val="2"/>
    </font>
    <font>
      <b/>
      <sz val="14"/>
      <name val="Source Sans Pro"/>
      <family val="2"/>
    </font>
    <font>
      <b/>
      <sz val="14"/>
      <color rgb="FF0000FF"/>
      <name val="Source Sans Pro"/>
      <family val="2"/>
    </font>
    <font>
      <i/>
      <sz val="14"/>
      <color rgb="FF0000FF"/>
      <name val="Source Sans Pro"/>
      <family val="2"/>
    </font>
    <font>
      <b/>
      <sz val="14"/>
      <color theme="0"/>
      <name val="Source Sans Pro"/>
      <family val="2"/>
    </font>
    <font>
      <b/>
      <i/>
      <sz val="11"/>
      <color theme="0"/>
      <name val="Source Sans Pro"/>
      <family val="2"/>
    </font>
    <font>
      <sz val="11"/>
      <color rgb="FF0000FF"/>
      <name val="Source Sans Pro"/>
      <family val="2"/>
    </font>
    <font>
      <u/>
      <sz val="11"/>
      <name val="Source Sans Pro"/>
      <family val="2"/>
    </font>
    <font>
      <sz val="11"/>
      <color indexed="12"/>
      <name val="Source Sans Pro"/>
      <family val="2"/>
    </font>
    <font>
      <b/>
      <sz val="11"/>
      <color indexed="10"/>
      <name val="Source Sans Pro"/>
      <family val="2"/>
    </font>
    <font>
      <u/>
      <sz val="11"/>
      <color rgb="FFFF0000"/>
      <name val="Source Sans Pro"/>
      <family val="2"/>
    </font>
    <font>
      <i/>
      <sz val="11"/>
      <name val="Source Sans Pro"/>
      <family val="2"/>
    </font>
    <font>
      <i/>
      <u/>
      <sz val="11"/>
      <color rgb="FFFF0000"/>
      <name val="Source Sans Pro"/>
      <family val="2"/>
    </font>
    <font>
      <b/>
      <u/>
      <sz val="11"/>
      <color rgb="FFFF0000"/>
      <name val="Source Sans Pro"/>
      <family val="2"/>
    </font>
    <font>
      <sz val="11"/>
      <color rgb="FFFF0000"/>
      <name val="Source Sans Pro"/>
      <family val="2"/>
    </font>
    <font>
      <b/>
      <i/>
      <sz val="11"/>
      <name val="Source Sans Pro"/>
      <family val="2"/>
    </font>
    <font>
      <b/>
      <sz val="14"/>
      <color rgb="FF003399"/>
      <name val="Source Sans Pro"/>
      <family val="2"/>
    </font>
    <font>
      <b/>
      <sz val="12"/>
      <color theme="0"/>
      <name val="Source Sans Pro"/>
      <family val="2"/>
    </font>
    <font>
      <b/>
      <sz val="12"/>
      <name val="Source Sans Pro"/>
      <family val="2"/>
    </font>
    <font>
      <sz val="11"/>
      <color rgb="FFE735B4"/>
      <name val="Source Sans Pro"/>
      <family val="2"/>
    </font>
    <font>
      <strike/>
      <sz val="11"/>
      <name val="Source Sans Pro"/>
      <family val="2"/>
    </font>
    <font>
      <b/>
      <sz val="11"/>
      <color rgb="FFFFFFFF"/>
      <name val="Source Sans Pro"/>
      <family val="2"/>
    </font>
    <font>
      <b/>
      <sz val="11"/>
      <color theme="4" tint="-0.249977111117893"/>
      <name val="Source Sans Pro"/>
      <family val="2"/>
    </font>
    <font>
      <u/>
      <sz val="11"/>
      <color theme="1"/>
      <name val="Source Sans Pro"/>
      <family val="2"/>
    </font>
    <font>
      <b/>
      <sz val="14"/>
      <color rgb="FFFFFFFF"/>
      <name val="Source Sans Pro"/>
      <family val="2"/>
    </font>
    <font>
      <b/>
      <sz val="11"/>
      <color rgb="FF00B050"/>
      <name val="Source Sans Pro"/>
      <family val="2"/>
    </font>
    <font>
      <sz val="11"/>
      <color rgb="FF00B050"/>
      <name val="Source Sans Pro"/>
      <family val="2"/>
    </font>
    <font>
      <b/>
      <i/>
      <sz val="11"/>
      <color rgb="FF0000FF"/>
      <name val="Source Sans Pro"/>
      <family val="2"/>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rgb="FFC0C0C0"/>
        <bgColor indexed="64"/>
      </patternFill>
    </fill>
    <fill>
      <patternFill patternType="solid">
        <fgColor indexed="9"/>
        <bgColor indexed="64"/>
      </patternFill>
    </fill>
    <fill>
      <patternFill patternType="solid">
        <fgColor rgb="FFCCECFF"/>
        <bgColor indexed="64"/>
      </patternFill>
    </fill>
    <fill>
      <patternFill patternType="solid">
        <fgColor theme="8" tint="0.59999389629810485"/>
        <bgColor indexed="64"/>
      </patternFill>
    </fill>
    <fill>
      <patternFill patternType="solid">
        <fgColor rgb="FF16365C"/>
        <bgColor indexed="64"/>
      </patternFill>
    </fill>
    <fill>
      <patternFill patternType="solid">
        <fgColor rgb="FFC5D9F1"/>
        <bgColor indexed="64"/>
      </patternFill>
    </fill>
    <fill>
      <patternFill patternType="solid">
        <fgColor rgb="FFD9E1F2"/>
        <bgColor rgb="FF000000"/>
      </patternFill>
    </fill>
    <fill>
      <patternFill patternType="solid">
        <fgColor rgb="FF1F4E78"/>
        <bgColor rgb="FF000000"/>
      </patternFill>
    </fill>
    <fill>
      <patternFill patternType="solid">
        <fgColor rgb="FFD6DCE4"/>
        <bgColor rgb="FF000000"/>
      </patternFill>
    </fill>
    <fill>
      <patternFill patternType="solid">
        <fgColor rgb="FFFFFFFF"/>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thin">
        <color auto="1"/>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s>
  <cellStyleXfs count="28">
    <xf numFmtId="0" fontId="0" fillId="0" borderId="0"/>
    <xf numFmtId="0" fontId="2" fillId="0" borderId="0"/>
    <xf numFmtId="0" fontId="6" fillId="0" borderId="0"/>
    <xf numFmtId="0" fontId="2" fillId="0" borderId="0"/>
    <xf numFmtId="0" fontId="13" fillId="0" borderId="0" applyNumberFormat="0" applyFill="0" applyBorder="0" applyAlignment="0" applyProtection="0">
      <alignment vertical="top"/>
      <protection locked="0"/>
    </xf>
    <xf numFmtId="0" fontId="15"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9" fontId="2" fillId="0" borderId="0" applyFont="0" applyFill="0" applyBorder="0" applyAlignment="0" applyProtection="0"/>
    <xf numFmtId="0" fontId="1" fillId="0" borderId="0"/>
    <xf numFmtId="0" fontId="17" fillId="0" borderId="0" applyNumberFormat="0" applyFill="0" applyBorder="0" applyAlignment="0" applyProtection="0">
      <alignment vertical="top"/>
      <protection locked="0"/>
    </xf>
    <xf numFmtId="0" fontId="1" fillId="0" borderId="0"/>
    <xf numFmtId="0" fontId="15"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2" fillId="0" borderId="0"/>
    <xf numFmtId="0" fontId="1" fillId="0" borderId="0"/>
    <xf numFmtId="0" fontId="1" fillId="0" borderId="0"/>
    <xf numFmtId="0" fontId="6" fillId="0" borderId="0"/>
    <xf numFmtId="0" fontId="19" fillId="0" borderId="0" applyNumberFormat="0" applyFill="0" applyBorder="0" applyAlignment="0" applyProtection="0"/>
    <xf numFmtId="0" fontId="1" fillId="0" borderId="0"/>
    <xf numFmtId="0" fontId="1" fillId="0" borderId="0"/>
  </cellStyleXfs>
  <cellXfs count="622">
    <xf numFmtId="0" fontId="0" fillId="0" borderId="0" xfId="0"/>
    <xf numFmtId="0" fontId="2" fillId="2" borderId="0" xfId="1" applyFill="1"/>
    <xf numFmtId="0" fontId="2" fillId="2" borderId="0" xfId="1" applyFill="1" applyAlignment="1">
      <alignment vertical="center"/>
    </xf>
    <xf numFmtId="0" fontId="4" fillId="3" borderId="2" xfId="1" applyFont="1" applyFill="1" applyBorder="1" applyAlignment="1">
      <alignment horizontal="center" vertical="center" wrapText="1"/>
    </xf>
    <xf numFmtId="0" fontId="2" fillId="0" borderId="0" xfId="1" applyAlignment="1">
      <alignment vertical="center"/>
    </xf>
    <xf numFmtId="14" fontId="5" fillId="2" borderId="3" xfId="1" applyNumberFormat="1" applyFont="1" applyFill="1" applyBorder="1" applyAlignment="1">
      <alignment horizontal="center" vertical="center" wrapText="1"/>
    </xf>
    <xf numFmtId="0" fontId="2" fillId="0" borderId="0" xfId="1" applyAlignment="1">
      <alignment horizontal="center"/>
    </xf>
    <xf numFmtId="0" fontId="2" fillId="0" borderId="0" xfId="1"/>
    <xf numFmtId="0" fontId="8" fillId="0" borderId="0" xfId="1" applyFont="1"/>
    <xf numFmtId="0" fontId="4" fillId="3" borderId="2" xfId="3" applyFont="1" applyFill="1" applyBorder="1" applyAlignment="1">
      <alignment horizontal="center" vertical="center" wrapText="1"/>
    </xf>
    <xf numFmtId="0" fontId="9" fillId="3" borderId="2" xfId="2" applyFont="1" applyFill="1" applyBorder="1" applyAlignment="1">
      <alignment horizontal="center" vertical="center"/>
    </xf>
    <xf numFmtId="14" fontId="12" fillId="0" borderId="2" xfId="2" applyNumberFormat="1" applyFont="1" applyBorder="1" applyAlignment="1">
      <alignment horizontal="center" vertical="center" wrapText="1"/>
    </xf>
    <xf numFmtId="0" fontId="2" fillId="0" borderId="0" xfId="1" applyAlignment="1">
      <alignment wrapText="1"/>
    </xf>
    <xf numFmtId="0" fontId="2" fillId="0" borderId="0" xfId="2" applyFont="1"/>
    <xf numFmtId="0" fontId="2" fillId="0" borderId="0" xfId="2" applyFont="1" applyAlignment="1">
      <alignment horizontal="center" vertical="center"/>
    </xf>
    <xf numFmtId="0" fontId="14" fillId="6" borderId="0" xfId="1" applyFont="1" applyFill="1" applyAlignment="1">
      <alignment vertical="center" wrapText="1"/>
    </xf>
    <xf numFmtId="0" fontId="0" fillId="0" borderId="36" xfId="0" applyBorder="1"/>
    <xf numFmtId="0" fontId="0" fillId="0" borderId="36" xfId="0" applyBorder="1" applyAlignment="1">
      <alignment horizontal="center"/>
    </xf>
    <xf numFmtId="0" fontId="20" fillId="0" borderId="0" xfId="0" applyFont="1" applyAlignment="1">
      <alignment vertical="center"/>
    </xf>
    <xf numFmtId="0" fontId="19" fillId="0" borderId="0" xfId="25" applyAlignment="1">
      <alignment vertical="center"/>
    </xf>
    <xf numFmtId="0" fontId="21" fillId="17" borderId="0" xfId="0" applyFont="1" applyFill="1" applyAlignment="1">
      <alignment vertical="center"/>
    </xf>
    <xf numFmtId="0" fontId="19" fillId="17" borderId="0" xfId="25" applyFill="1" applyAlignment="1">
      <alignment vertical="center"/>
    </xf>
    <xf numFmtId="0" fontId="19" fillId="17" borderId="0" xfId="25" applyFill="1" applyAlignment="1">
      <alignment vertical="center" wrapText="1"/>
    </xf>
    <xf numFmtId="0" fontId="22" fillId="17" borderId="0" xfId="0" applyFont="1" applyFill="1" applyAlignment="1">
      <alignment vertical="center"/>
    </xf>
    <xf numFmtId="0" fontId="10" fillId="19" borderId="36" xfId="2" applyFont="1" applyFill="1" applyBorder="1" applyAlignment="1">
      <alignment horizontal="center" vertical="top" wrapText="1"/>
    </xf>
    <xf numFmtId="0" fontId="18" fillId="19" borderId="36" xfId="4" applyFont="1" applyFill="1" applyBorder="1" applyAlignment="1" applyProtection="1">
      <alignment horizontal="center" vertical="top" wrapText="1"/>
    </xf>
    <xf numFmtId="1" fontId="23" fillId="19" borderId="36" xfId="2" applyNumberFormat="1" applyFont="1" applyFill="1" applyBorder="1" applyAlignment="1">
      <alignment horizontal="center" vertical="top" wrapText="1"/>
    </xf>
    <xf numFmtId="0" fontId="10" fillId="18" borderId="36" xfId="2" applyFont="1" applyFill="1" applyBorder="1" applyAlignment="1">
      <alignment horizontal="center" vertical="top"/>
    </xf>
    <xf numFmtId="0" fontId="11" fillId="0" borderId="2" xfId="2" applyFont="1" applyBorder="1" applyAlignment="1">
      <alignment horizontal="center" vertical="center"/>
    </xf>
    <xf numFmtId="0" fontId="4" fillId="20" borderId="2" xfId="3"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13" xfId="3" applyFont="1" applyBorder="1" applyAlignment="1">
      <alignment horizontal="center" vertical="center" wrapText="1"/>
    </xf>
    <xf numFmtId="14" fontId="25" fillId="0" borderId="2" xfId="2" applyNumberFormat="1" applyFont="1" applyBorder="1" applyAlignment="1">
      <alignment horizontal="center" vertical="center" wrapText="1"/>
    </xf>
    <xf numFmtId="0" fontId="27" fillId="0" borderId="0" xfId="0" applyFont="1"/>
    <xf numFmtId="0" fontId="27" fillId="2" borderId="0" xfId="0" applyFont="1" applyFill="1"/>
    <xf numFmtId="0" fontId="28" fillId="0" borderId="36" xfId="0" applyFont="1" applyBorder="1" applyAlignment="1">
      <alignment horizontal="center" vertical="center"/>
    </xf>
    <xf numFmtId="0" fontId="28" fillId="0" borderId="36" xfId="0" applyFont="1" applyBorder="1" applyAlignment="1">
      <alignment horizontal="center" vertical="center" wrapText="1"/>
    </xf>
    <xf numFmtId="0" fontId="28" fillId="0" borderId="0" xfId="0" applyFont="1" applyAlignment="1">
      <alignment horizontal="center" vertical="center"/>
    </xf>
    <xf numFmtId="0" fontId="27" fillId="0" borderId="36" xfId="0" applyFont="1" applyBorder="1" applyAlignment="1">
      <alignment horizontal="center"/>
    </xf>
    <xf numFmtId="0" fontId="29" fillId="0" borderId="36" xfId="0" applyFont="1" applyBorder="1" applyAlignment="1">
      <alignment horizontal="left" vertical="center" wrapText="1"/>
    </xf>
    <xf numFmtId="0" fontId="27" fillId="0" borderId="36" xfId="0" applyFont="1" applyBorder="1"/>
    <xf numFmtId="0" fontId="27" fillId="0" borderId="0" xfId="0" applyFont="1" applyAlignment="1">
      <alignment wrapText="1"/>
    </xf>
    <xf numFmtId="0" fontId="29" fillId="0" borderId="0" xfId="2" applyFont="1"/>
    <xf numFmtId="0" fontId="33" fillId="6" borderId="0" xfId="3" applyFont="1" applyFill="1" applyAlignment="1">
      <alignment horizontal="left" vertical="center" wrapText="1"/>
    </xf>
    <xf numFmtId="0" fontId="29" fillId="0" borderId="0" xfId="5" applyFont="1"/>
    <xf numFmtId="14" fontId="33" fillId="6" borderId="0" xfId="3" applyNumberFormat="1" applyFont="1" applyFill="1" applyAlignment="1">
      <alignment horizontal="left" vertical="top"/>
    </xf>
    <xf numFmtId="0" fontId="33" fillId="6" borderId="0" xfId="3" applyFont="1" applyFill="1" applyAlignment="1">
      <alignment vertical="top" wrapText="1"/>
    </xf>
    <xf numFmtId="0" fontId="33" fillId="6" borderId="0" xfId="3" applyFont="1" applyFill="1" applyAlignment="1">
      <alignment horizontal="center" vertical="center" wrapText="1"/>
    </xf>
    <xf numFmtId="0" fontId="34" fillId="3" borderId="33" xfId="2" applyFont="1" applyFill="1" applyBorder="1" applyAlignment="1">
      <alignment vertical="center" wrapText="1"/>
    </xf>
    <xf numFmtId="0" fontId="34" fillId="3" borderId="33" xfId="2" applyFont="1" applyFill="1" applyBorder="1" applyAlignment="1">
      <alignment horizontal="center" vertical="center" wrapText="1"/>
    </xf>
    <xf numFmtId="0" fontId="34" fillId="3" borderId="36" xfId="1" applyFont="1" applyFill="1" applyBorder="1" applyAlignment="1">
      <alignment horizontal="center" vertical="center" wrapText="1"/>
    </xf>
    <xf numFmtId="0" fontId="35" fillId="3" borderId="36" xfId="1" applyFont="1" applyFill="1" applyBorder="1" applyAlignment="1">
      <alignment horizontal="center" vertical="center" wrapText="1"/>
    </xf>
    <xf numFmtId="0" fontId="28" fillId="0" borderId="36" xfId="2" applyFont="1" applyBorder="1" applyAlignment="1">
      <alignment horizontal="center" vertical="center"/>
    </xf>
    <xf numFmtId="0" fontId="29" fillId="0" borderId="36" xfId="3" applyFont="1" applyBorder="1" applyAlignment="1">
      <alignment horizontal="center" vertical="center" wrapText="1"/>
    </xf>
    <xf numFmtId="0" fontId="29" fillId="0" borderId="36" xfId="5" applyFont="1" applyBorder="1" applyAlignment="1">
      <alignment vertical="center" wrapText="1"/>
    </xf>
    <xf numFmtId="0" fontId="29" fillId="0" borderId="36" xfId="5" applyFont="1" applyBorder="1" applyAlignment="1">
      <alignment horizontal="left" vertical="center" wrapText="1"/>
    </xf>
    <xf numFmtId="0" fontId="29" fillId="0" borderId="36" xfId="1" applyFont="1" applyBorder="1" applyAlignment="1">
      <alignment horizontal="center" vertical="center" wrapText="1"/>
    </xf>
    <xf numFmtId="0" fontId="35" fillId="0" borderId="36" xfId="0" applyFont="1" applyBorder="1" applyAlignment="1">
      <alignment horizontal="center" vertical="center" wrapText="1"/>
    </xf>
    <xf numFmtId="0" fontId="29" fillId="0" borderId="36" xfId="0" applyFont="1" applyBorder="1"/>
    <xf numFmtId="0" fontId="27" fillId="0" borderId="36" xfId="5" applyFont="1" applyBorder="1" applyAlignment="1">
      <alignment horizontal="left" vertical="top" wrapText="1"/>
    </xf>
    <xf numFmtId="0" fontId="36" fillId="0" borderId="36" xfId="5" applyFont="1" applyBorder="1" applyAlignment="1">
      <alignment horizontal="left" vertical="top" wrapText="1"/>
    </xf>
    <xf numFmtId="0" fontId="27" fillId="0" borderId="36" xfId="5" applyFont="1" applyBorder="1" applyAlignment="1">
      <alignment horizontal="left" vertical="center" wrapText="1"/>
    </xf>
    <xf numFmtId="0" fontId="27" fillId="0" borderId="36" xfId="1" applyFont="1" applyBorder="1" applyAlignment="1">
      <alignment horizontal="center" vertical="center" wrapText="1"/>
    </xf>
    <xf numFmtId="0" fontId="29" fillId="0" borderId="36" xfId="1" applyFont="1" applyBorder="1" applyAlignment="1">
      <alignment vertical="center" wrapText="1"/>
    </xf>
    <xf numFmtId="0" fontId="38" fillId="0" borderId="36" xfId="25" applyFont="1" applyFill="1" applyBorder="1" applyAlignment="1">
      <alignment vertical="center" wrapText="1"/>
    </xf>
    <xf numFmtId="0" fontId="29" fillId="0" borderId="36" xfId="11" applyFont="1" applyFill="1" applyBorder="1" applyAlignment="1" applyProtection="1">
      <alignment horizontal="left" vertical="center" wrapText="1"/>
    </xf>
    <xf numFmtId="0" fontId="29" fillId="0" borderId="33" xfId="2" applyFont="1" applyBorder="1" applyAlignment="1">
      <alignment horizontal="center" vertical="center" wrapText="1"/>
    </xf>
    <xf numFmtId="0" fontId="35" fillId="0" borderId="36" xfId="2" applyFont="1" applyBorder="1" applyAlignment="1">
      <alignment horizontal="center" vertical="center"/>
    </xf>
    <xf numFmtId="0" fontId="27" fillId="0" borderId="36" xfId="1" applyFont="1" applyBorder="1" applyAlignment="1">
      <alignment vertical="center" wrapText="1"/>
    </xf>
    <xf numFmtId="0" fontId="29" fillId="0" borderId="36" xfId="1" applyFont="1" applyBorder="1" applyAlignment="1">
      <alignment horizontal="left" vertical="center" wrapText="1"/>
    </xf>
    <xf numFmtId="0" fontId="29" fillId="0" borderId="36" xfId="1" applyFont="1" applyBorder="1" applyAlignment="1">
      <alignment horizontal="center" vertical="center"/>
    </xf>
    <xf numFmtId="0" fontId="29" fillId="0" borderId="9" xfId="1" applyFont="1" applyBorder="1" applyAlignment="1">
      <alignment vertical="center" wrapText="1"/>
    </xf>
    <xf numFmtId="0" fontId="29" fillId="2" borderId="36" xfId="5" applyFont="1" applyFill="1" applyBorder="1" applyAlignment="1">
      <alignment horizontal="left" vertical="center" wrapText="1"/>
    </xf>
    <xf numFmtId="0" fontId="27" fillId="0" borderId="36" xfId="3" applyFont="1" applyBorder="1" applyAlignment="1">
      <alignment horizontal="center" vertical="center" wrapText="1"/>
    </xf>
    <xf numFmtId="0" fontId="27" fillId="0" borderId="36" xfId="5" applyFont="1" applyBorder="1" applyAlignment="1">
      <alignment vertical="center" wrapText="1"/>
    </xf>
    <xf numFmtId="0" fontId="35" fillId="0" borderId="36" xfId="1" applyFont="1" applyBorder="1" applyAlignment="1" applyProtection="1">
      <alignment horizontal="center" vertical="center" wrapText="1"/>
      <protection locked="0"/>
    </xf>
    <xf numFmtId="0" fontId="35" fillId="2" borderId="36" xfId="2" applyFont="1" applyFill="1" applyBorder="1" applyAlignment="1">
      <alignment horizontal="center" vertical="center"/>
    </xf>
    <xf numFmtId="0" fontId="29" fillId="0" borderId="36" xfId="1" applyFont="1" applyBorder="1" applyAlignment="1" applyProtection="1">
      <alignment horizontal="left" vertical="center" wrapText="1"/>
      <protection locked="0"/>
    </xf>
    <xf numFmtId="0" fontId="29" fillId="0" borderId="36" xfId="2" applyFont="1" applyBorder="1" applyAlignment="1">
      <alignment horizontal="center" vertical="center" wrapText="1"/>
    </xf>
    <xf numFmtId="0" fontId="29" fillId="0" borderId="36" xfId="1" applyFont="1" applyBorder="1" applyAlignment="1" applyProtection="1">
      <alignment horizontal="center" vertical="center" wrapText="1"/>
      <protection locked="0"/>
    </xf>
    <xf numFmtId="0" fontId="29" fillId="0" borderId="9" xfId="1" applyFont="1" applyBorder="1" applyAlignment="1" applyProtection="1">
      <alignment horizontal="left" vertical="center" wrapText="1"/>
      <protection locked="0"/>
    </xf>
    <xf numFmtId="0" fontId="29" fillId="0" borderId="0" xfId="2" applyFont="1" applyAlignment="1">
      <alignment wrapText="1"/>
    </xf>
    <xf numFmtId="0" fontId="44" fillId="6" borderId="0" xfId="3" applyFont="1" applyFill="1" applyAlignment="1">
      <alignment horizontal="right" vertical="center"/>
    </xf>
    <xf numFmtId="14" fontId="44" fillId="6" borderId="0" xfId="1" applyNumberFormat="1" applyFont="1" applyFill="1" applyAlignment="1">
      <alignment horizontal="left" vertical="center" wrapText="1"/>
    </xf>
    <xf numFmtId="0" fontId="27" fillId="0" borderId="36" xfId="0" applyFont="1" applyBorder="1" applyAlignment="1">
      <alignment horizontal="center" vertical="center"/>
    </xf>
    <xf numFmtId="0" fontId="28" fillId="5" borderId="2" xfId="1" applyFont="1" applyFill="1" applyBorder="1" applyAlignment="1">
      <alignment horizontal="center" vertical="center" wrapText="1"/>
    </xf>
    <xf numFmtId="0" fontId="28" fillId="5" borderId="11" xfId="1" applyFont="1" applyFill="1" applyBorder="1" applyAlignment="1">
      <alignment horizontal="center" vertical="center" wrapText="1"/>
    </xf>
    <xf numFmtId="0" fontId="29" fillId="9" borderId="13" xfId="1" applyFont="1" applyFill="1" applyBorder="1" applyAlignment="1">
      <alignment horizontal="center" vertical="top" wrapText="1"/>
    </xf>
    <xf numFmtId="0" fontId="29" fillId="2" borderId="9" xfId="1" applyFont="1" applyFill="1" applyBorder="1" applyAlignment="1">
      <alignment vertical="top" wrapText="1"/>
    </xf>
    <xf numFmtId="0" fontId="35" fillId="0" borderId="2" xfId="2" applyFont="1" applyBorder="1" applyAlignment="1">
      <alignment horizontal="center" vertical="center" wrapText="1"/>
    </xf>
    <xf numFmtId="0" fontId="29" fillId="2" borderId="2" xfId="1" applyFont="1" applyFill="1" applyBorder="1" applyAlignment="1" applyProtection="1">
      <alignment horizontal="left" vertical="center" wrapText="1"/>
      <protection locked="0"/>
    </xf>
    <xf numFmtId="0" fontId="29" fillId="9" borderId="2" xfId="1" applyFont="1" applyFill="1" applyBorder="1" applyAlignment="1">
      <alignment horizontal="center" vertical="top" wrapText="1"/>
    </xf>
    <xf numFmtId="0" fontId="29" fillId="2" borderId="2" xfId="1" applyFont="1" applyFill="1" applyBorder="1" applyAlignment="1">
      <alignment vertical="top" wrapText="1"/>
    </xf>
    <xf numFmtId="0" fontId="28" fillId="5" borderId="14" xfId="1" applyFont="1" applyFill="1" applyBorder="1" applyAlignment="1">
      <alignment vertical="center" wrapText="1"/>
    </xf>
    <xf numFmtId="0" fontId="28" fillId="5" borderId="12" xfId="1" applyFont="1" applyFill="1" applyBorder="1" applyAlignment="1">
      <alignment vertical="center" wrapText="1"/>
    </xf>
    <xf numFmtId="0" fontId="33" fillId="7" borderId="3" xfId="1" applyFont="1" applyFill="1" applyBorder="1" applyAlignment="1">
      <alignment horizontal="center" vertical="center" wrapText="1"/>
    </xf>
    <xf numFmtId="0" fontId="33" fillId="7" borderId="3" xfId="1" applyFont="1" applyFill="1" applyBorder="1" applyAlignment="1" applyProtection="1">
      <alignment horizontal="center" vertical="center" wrapText="1"/>
      <protection locked="0"/>
    </xf>
    <xf numFmtId="165" fontId="46" fillId="0" borderId="21" xfId="11" applyNumberFormat="1" applyFont="1" applyFill="1" applyBorder="1" applyAlignment="1" applyProtection="1">
      <alignment horizontal="center" vertical="center" wrapText="1"/>
    </xf>
    <xf numFmtId="0" fontId="46" fillId="9" borderId="22" xfId="2" applyFont="1" applyFill="1" applyBorder="1" applyAlignment="1" applyProtection="1">
      <alignment horizontal="center" vertical="center" wrapText="1"/>
      <protection locked="0"/>
    </xf>
    <xf numFmtId="49" fontId="46" fillId="0" borderId="20" xfId="2" applyNumberFormat="1" applyFont="1" applyBorder="1" applyAlignment="1">
      <alignment horizontal="center" vertical="center"/>
    </xf>
    <xf numFmtId="49" fontId="46" fillId="0" borderId="0" xfId="2" applyNumberFormat="1" applyFont="1" applyAlignment="1">
      <alignment horizontal="center" vertical="center"/>
    </xf>
    <xf numFmtId="0" fontId="29" fillId="9" borderId="15" xfId="21" applyFont="1" applyFill="1" applyBorder="1" applyAlignment="1">
      <alignment vertical="center" wrapText="1"/>
    </xf>
    <xf numFmtId="165" fontId="29" fillId="0" borderId="2" xfId="11" applyNumberFormat="1" applyFont="1" applyFill="1" applyBorder="1" applyAlignment="1" applyProtection="1">
      <alignment horizontal="center" vertical="center" wrapText="1"/>
    </xf>
    <xf numFmtId="0" fontId="29" fillId="0" borderId="2" xfId="2" applyFont="1" applyBorder="1" applyAlignment="1">
      <alignment horizontal="center" vertical="center"/>
    </xf>
    <xf numFmtId="0" fontId="35" fillId="9" borderId="15" xfId="21" applyFont="1" applyFill="1" applyBorder="1" applyAlignment="1">
      <alignment horizontal="center" vertical="center" wrapText="1"/>
    </xf>
    <xf numFmtId="0" fontId="29" fillId="0" borderId="3" xfId="1" applyFont="1" applyBorder="1" applyAlignment="1">
      <alignment horizontal="center" vertical="center" wrapText="1"/>
    </xf>
    <xf numFmtId="0" fontId="29" fillId="0" borderId="15" xfId="1" applyFont="1" applyBorder="1" applyAlignment="1">
      <alignment horizontal="center" vertical="center" wrapText="1"/>
    </xf>
    <xf numFmtId="164" fontId="48" fillId="0" borderId="19" xfId="2" applyNumberFormat="1" applyFont="1" applyBorder="1" applyAlignment="1">
      <alignment horizontal="center"/>
    </xf>
    <xf numFmtId="164" fontId="48" fillId="0" borderId="2" xfId="2" applyNumberFormat="1" applyFont="1" applyBorder="1" applyAlignment="1">
      <alignment horizontal="center"/>
    </xf>
    <xf numFmtId="164" fontId="48" fillId="0" borderId="20" xfId="2" applyNumberFormat="1" applyFont="1" applyBorder="1" applyAlignment="1">
      <alignment horizontal="center"/>
    </xf>
    <xf numFmtId="0" fontId="28" fillId="5" borderId="13" xfId="1" applyFont="1" applyFill="1" applyBorder="1" applyAlignment="1">
      <alignment horizontal="center" vertical="center" wrapText="1"/>
    </xf>
    <xf numFmtId="0" fontId="46" fillId="2" borderId="2" xfId="1" applyFont="1" applyFill="1" applyBorder="1" applyAlignment="1" applyProtection="1">
      <alignment horizontal="center" vertical="center" wrapText="1"/>
      <protection locked="0"/>
    </xf>
    <xf numFmtId="0" fontId="29" fillId="0" borderId="13" xfId="1" applyFont="1" applyBorder="1" applyAlignment="1">
      <alignment horizontal="center" vertical="center" wrapText="1"/>
    </xf>
    <xf numFmtId="166" fontId="29" fillId="8" borderId="7" xfId="1" applyNumberFormat="1" applyFont="1" applyFill="1" applyBorder="1" applyAlignment="1">
      <alignment horizontal="center" vertical="top" wrapText="1"/>
    </xf>
    <xf numFmtId="166" fontId="29" fillId="8" borderId="0" xfId="1" applyNumberFormat="1" applyFont="1" applyFill="1" applyAlignment="1">
      <alignment horizontal="center" vertical="top" wrapText="1"/>
    </xf>
    <xf numFmtId="166" fontId="29" fillId="8" borderId="8" xfId="1" applyNumberFormat="1" applyFont="1" applyFill="1" applyBorder="1" applyAlignment="1">
      <alignment horizontal="center" vertical="top" wrapText="1"/>
    </xf>
    <xf numFmtId="166" fontId="29" fillId="8" borderId="9" xfId="1" applyNumberFormat="1" applyFont="1" applyFill="1" applyBorder="1" applyAlignment="1">
      <alignment horizontal="center" vertical="top" wrapText="1"/>
    </xf>
    <xf numFmtId="166" fontId="29" fillId="8" borderId="1" xfId="1" applyNumberFormat="1" applyFont="1" applyFill="1" applyBorder="1" applyAlignment="1">
      <alignment horizontal="center" vertical="top" wrapText="1"/>
    </xf>
    <xf numFmtId="166" fontId="29" fillId="8" borderId="10" xfId="1" applyNumberFormat="1" applyFont="1" applyFill="1" applyBorder="1" applyAlignment="1">
      <alignment horizontal="center" vertical="top" wrapText="1"/>
    </xf>
    <xf numFmtId="0" fontId="49" fillId="0" borderId="11" xfId="1" applyFont="1" applyBorder="1" applyAlignment="1">
      <alignment vertical="top" wrapText="1"/>
    </xf>
    <xf numFmtId="0" fontId="29" fillId="0" borderId="11" xfId="1" applyFont="1" applyBorder="1" applyAlignment="1">
      <alignment vertical="top" wrapText="1"/>
    </xf>
    <xf numFmtId="0" fontId="29" fillId="0" borderId="11" xfId="1" applyFont="1" applyBorder="1" applyAlignment="1">
      <alignment vertical="center" wrapText="1"/>
    </xf>
    <xf numFmtId="0" fontId="29" fillId="0" borderId="35" xfId="1" applyFont="1" applyBorder="1" applyAlignment="1">
      <alignment horizontal="center" vertical="center" wrapText="1"/>
    </xf>
    <xf numFmtId="0" fontId="29" fillId="0" borderId="28" xfId="1" applyFont="1" applyBorder="1" applyAlignment="1">
      <alignment vertical="top" wrapText="1"/>
    </xf>
    <xf numFmtId="0" fontId="35" fillId="0" borderId="35" xfId="2" applyFont="1" applyBorder="1" applyAlignment="1">
      <alignment horizontal="center" vertical="center" wrapText="1"/>
    </xf>
    <xf numFmtId="0" fontId="29" fillId="2" borderId="35" xfId="1" applyFont="1" applyFill="1" applyBorder="1" applyAlignment="1" applyProtection="1">
      <alignment horizontal="left" vertical="center" wrapText="1"/>
      <protection locked="0"/>
    </xf>
    <xf numFmtId="0" fontId="29" fillId="0" borderId="36" xfId="1" applyFont="1" applyBorder="1" applyAlignment="1">
      <alignment vertical="top" wrapText="1"/>
    </xf>
    <xf numFmtId="0" fontId="35" fillId="0" borderId="36" xfId="2" applyFont="1" applyBorder="1" applyAlignment="1">
      <alignment horizontal="center" vertical="center" wrapText="1"/>
    </xf>
    <xf numFmtId="0" fontId="29" fillId="0" borderId="2" xfId="1" applyFont="1" applyBorder="1" applyAlignment="1">
      <alignment horizontal="center" vertical="center" wrapText="1"/>
    </xf>
    <xf numFmtId="0" fontId="30" fillId="6" borderId="7" xfId="1" applyFont="1" applyFill="1" applyBorder="1" applyAlignment="1">
      <alignment vertical="center" wrapText="1"/>
    </xf>
    <xf numFmtId="14" fontId="30" fillId="6" borderId="0" xfId="1" applyNumberFormat="1" applyFont="1" applyFill="1" applyAlignment="1">
      <alignment horizontal="left" vertical="center" wrapText="1"/>
    </xf>
    <xf numFmtId="0" fontId="33" fillId="7" borderId="15" xfId="1" applyFont="1" applyFill="1" applyBorder="1" applyAlignment="1">
      <alignment horizontal="center" vertical="center" wrapText="1"/>
    </xf>
    <xf numFmtId="0" fontId="29" fillId="0" borderId="0" xfId="1" applyFont="1" applyAlignment="1">
      <alignment vertical="top" wrapText="1"/>
    </xf>
    <xf numFmtId="0" fontId="27" fillId="0" borderId="0" xfId="22" applyFont="1"/>
    <xf numFmtId="0" fontId="32" fillId="13" borderId="26" xfId="0" applyFont="1" applyFill="1" applyBorder="1" applyAlignment="1">
      <alignment horizontal="left" vertical="center" wrapText="1"/>
    </xf>
    <xf numFmtId="0" fontId="27" fillId="0" borderId="16" xfId="26" applyFont="1" applyBorder="1" applyAlignment="1">
      <alignment horizontal="center" vertical="center"/>
    </xf>
    <xf numFmtId="0" fontId="27" fillId="0" borderId="36" xfId="26" applyFont="1" applyBorder="1" applyAlignment="1">
      <alignment horizontal="center" vertical="center"/>
    </xf>
    <xf numFmtId="0" fontId="37" fillId="0" borderId="33" xfId="26" applyFont="1" applyBorder="1" applyAlignment="1">
      <alignment horizontal="center" vertical="center"/>
    </xf>
    <xf numFmtId="0" fontId="37" fillId="0" borderId="37" xfId="26" applyFont="1" applyBorder="1" applyAlignment="1">
      <alignment horizontal="center" vertical="center"/>
    </xf>
    <xf numFmtId="0" fontId="37" fillId="0" borderId="34" xfId="26" applyFont="1" applyBorder="1" applyAlignment="1">
      <alignment horizontal="center" vertical="center"/>
    </xf>
    <xf numFmtId="14" fontId="40" fillId="13" borderId="27" xfId="0" applyNumberFormat="1" applyFont="1" applyFill="1" applyBorder="1" applyAlignment="1">
      <alignment horizontal="left" vertical="center" wrapText="1"/>
    </xf>
    <xf numFmtId="0" fontId="40" fillId="13" borderId="37" xfId="1" applyFont="1" applyFill="1" applyBorder="1" applyAlignment="1">
      <alignment vertical="center" wrapText="1"/>
    </xf>
    <xf numFmtId="0" fontId="33" fillId="6" borderId="0" xfId="1" applyFont="1" applyFill="1" applyAlignment="1">
      <alignment vertical="center" wrapText="1"/>
    </xf>
    <xf numFmtId="0" fontId="29" fillId="0" borderId="36" xfId="0" applyFont="1" applyBorder="1" applyAlignment="1">
      <alignment horizontal="center" vertical="center"/>
    </xf>
    <xf numFmtId="0" fontId="29" fillId="0" borderId="37" xfId="0" applyFont="1" applyBorder="1" applyAlignment="1">
      <alignment horizontal="left" vertical="center"/>
    </xf>
    <xf numFmtId="0" fontId="29" fillId="0" borderId="0" xfId="0" applyFont="1"/>
    <xf numFmtId="0" fontId="29" fillId="0" borderId="33" xfId="0" applyFont="1" applyBorder="1" applyAlignment="1">
      <alignment horizontal="left" vertical="center" wrapText="1"/>
    </xf>
    <xf numFmtId="0" fontId="29" fillId="0" borderId="0" xfId="0" applyFont="1" applyAlignment="1">
      <alignment horizontal="center" vertical="center"/>
    </xf>
    <xf numFmtId="0" fontId="29" fillId="0" borderId="0" xfId="2" applyFont="1" applyAlignment="1">
      <alignment horizontal="center" vertical="center"/>
    </xf>
    <xf numFmtId="0" fontId="28" fillId="5" borderId="36" xfId="2" applyFont="1" applyFill="1" applyBorder="1" applyAlignment="1">
      <alignment horizontal="center" vertical="center"/>
    </xf>
    <xf numFmtId="0" fontId="28" fillId="5" borderId="36" xfId="1" applyFont="1" applyFill="1" applyBorder="1" applyAlignment="1">
      <alignment horizontal="center" vertical="center" wrapText="1"/>
    </xf>
    <xf numFmtId="0" fontId="28" fillId="5" borderId="33" xfId="1" applyFont="1" applyFill="1" applyBorder="1" applyAlignment="1">
      <alignment horizontal="center" vertical="center" wrapText="1"/>
    </xf>
    <xf numFmtId="0" fontId="29" fillId="0" borderId="36" xfId="2" applyFont="1" applyBorder="1" applyAlignment="1">
      <alignment horizontal="center"/>
    </xf>
    <xf numFmtId="0" fontId="29" fillId="0" borderId="33" xfId="1" applyFont="1" applyBorder="1" applyAlignment="1" applyProtection="1">
      <alignment horizontal="left" vertical="center" wrapText="1"/>
      <protection locked="0"/>
    </xf>
    <xf numFmtId="0" fontId="27" fillId="0" borderId="36" xfId="1" applyFont="1" applyBorder="1" applyAlignment="1" applyProtection="1">
      <alignment horizontal="left" vertical="center" wrapText="1"/>
      <protection locked="0"/>
    </xf>
    <xf numFmtId="0" fontId="36" fillId="0" borderId="0" xfId="2" applyFont="1"/>
    <xf numFmtId="0" fontId="27" fillId="0" borderId="36" xfId="2" applyFont="1" applyBorder="1"/>
    <xf numFmtId="0" fontId="29" fillId="0" borderId="28" xfId="1" applyFont="1" applyBorder="1" applyAlignment="1" applyProtection="1">
      <alignment horizontal="left" vertical="center" wrapText="1"/>
      <protection locked="0"/>
    </xf>
    <xf numFmtId="0" fontId="29" fillId="0" borderId="37" xfId="1" applyFont="1" applyBorder="1" applyAlignment="1" applyProtection="1">
      <alignment horizontal="left" vertical="center" wrapText="1"/>
      <protection locked="0"/>
    </xf>
    <xf numFmtId="0" fontId="29" fillId="0" borderId="1" xfId="1" applyFont="1" applyBorder="1" applyAlignment="1" applyProtection="1">
      <alignment horizontal="left" vertical="center" wrapText="1"/>
      <protection locked="0"/>
    </xf>
    <xf numFmtId="0" fontId="44" fillId="6" borderId="7" xfId="1" applyFont="1" applyFill="1" applyBorder="1" applyAlignment="1">
      <alignment vertical="center" wrapText="1"/>
    </xf>
    <xf numFmtId="0" fontId="27" fillId="0" borderId="36" xfId="0" applyFont="1" applyBorder="1" applyAlignment="1">
      <alignment vertical="top" wrapText="1"/>
    </xf>
    <xf numFmtId="0" fontId="34" fillId="3" borderId="6" xfId="2" applyFont="1" applyFill="1" applyBorder="1" applyAlignment="1">
      <alignment vertical="center" textRotation="90" wrapText="1"/>
    </xf>
    <xf numFmtId="0" fontId="34" fillId="3" borderId="11" xfId="2" applyFont="1" applyFill="1" applyBorder="1" applyAlignment="1">
      <alignment vertical="center" wrapText="1"/>
    </xf>
    <xf numFmtId="0" fontId="34" fillId="3" borderId="11" xfId="2" applyFont="1" applyFill="1" applyBorder="1" applyAlignment="1">
      <alignment horizontal="center" vertical="center" wrapText="1"/>
    </xf>
    <xf numFmtId="0" fontId="34" fillId="3" borderId="2" xfId="1" applyFont="1" applyFill="1" applyBorder="1" applyAlignment="1">
      <alignment horizontal="center" vertical="center" wrapText="1"/>
    </xf>
    <xf numFmtId="0" fontId="29" fillId="0" borderId="2" xfId="3" applyFont="1" applyBorder="1" applyAlignment="1">
      <alignment horizontal="center" vertical="center"/>
    </xf>
    <xf numFmtId="0" fontId="29" fillId="0" borderId="36" xfId="3" applyFont="1" applyBorder="1" applyAlignment="1">
      <alignment horizontal="center" vertical="center"/>
    </xf>
    <xf numFmtId="0" fontId="29" fillId="0" borderId="2" xfId="3" applyFont="1" applyBorder="1" applyAlignment="1">
      <alignment horizontal="center" vertical="center" wrapText="1"/>
    </xf>
    <xf numFmtId="0" fontId="29" fillId="0" borderId="36" xfId="3" applyFont="1" applyBorder="1" applyAlignment="1">
      <alignment vertical="center" wrapText="1"/>
    </xf>
    <xf numFmtId="0" fontId="29" fillId="0" borderId="2" xfId="5" applyFont="1" applyBorder="1" applyAlignment="1">
      <alignment horizontal="left" vertical="center" wrapText="1"/>
    </xf>
    <xf numFmtId="0" fontId="35" fillId="0" borderId="2" xfId="0" applyFont="1" applyBorder="1" applyAlignment="1">
      <alignment horizontal="center" vertical="center" wrapText="1"/>
    </xf>
    <xf numFmtId="0" fontId="29" fillId="0" borderId="2" xfId="0" applyFont="1" applyBorder="1"/>
    <xf numFmtId="0" fontId="29" fillId="0" borderId="2" xfId="5" applyFont="1" applyBorder="1"/>
    <xf numFmtId="0" fontId="34" fillId="4" borderId="8" xfId="2" applyFont="1" applyFill="1" applyBorder="1" applyAlignment="1">
      <alignment horizontal="center" vertical="center" textRotation="90"/>
    </xf>
    <xf numFmtId="0" fontId="29" fillId="0" borderId="36" xfId="3" applyFont="1" applyBorder="1" applyAlignment="1">
      <alignment horizontal="left" vertical="center" wrapText="1"/>
    </xf>
    <xf numFmtId="0" fontId="29" fillId="0" borderId="2" xfId="3" applyFont="1" applyBorder="1" applyAlignment="1">
      <alignment horizontal="left" vertical="center" wrapText="1"/>
    </xf>
    <xf numFmtId="0" fontId="29" fillId="0" borderId="36" xfId="5" applyFont="1" applyBorder="1"/>
    <xf numFmtId="0" fontId="29" fillId="0" borderId="2" xfId="3" applyFont="1" applyBorder="1" applyAlignment="1">
      <alignment vertical="center" wrapText="1"/>
    </xf>
    <xf numFmtId="14" fontId="29" fillId="0" borderId="36" xfId="3" applyNumberFormat="1" applyFont="1" applyBorder="1" applyAlignment="1">
      <alignment vertical="center" wrapText="1"/>
    </xf>
    <xf numFmtId="0" fontId="29" fillId="0" borderId="0" xfId="5" applyFont="1" applyAlignment="1">
      <alignment vertical="center" wrapText="1"/>
    </xf>
    <xf numFmtId="0" fontId="29" fillId="0" borderId="2" xfId="0" applyFont="1" applyBorder="1" applyAlignment="1">
      <alignment horizontal="left" vertical="center" wrapText="1"/>
    </xf>
    <xf numFmtId="0" fontId="29" fillId="0" borderId="0" xfId="0" applyFont="1" applyAlignment="1">
      <alignment vertical="center"/>
    </xf>
    <xf numFmtId="0" fontId="35" fillId="0" borderId="2" xfId="1" applyFont="1" applyBorder="1" applyAlignment="1" applyProtection="1">
      <alignment horizontal="center" vertical="center" wrapText="1"/>
      <protection locked="0"/>
    </xf>
    <xf numFmtId="0" fontId="29" fillId="0" borderId="2" xfId="1" applyFont="1" applyBorder="1" applyAlignment="1" applyProtection="1">
      <alignment horizontal="left" vertical="center" wrapText="1"/>
      <protection locked="0"/>
    </xf>
    <xf numFmtId="0" fontId="29" fillId="0" borderId="2" xfId="0" applyFont="1" applyBorder="1" applyAlignment="1">
      <alignment vertical="center" wrapText="1"/>
    </xf>
    <xf numFmtId="0" fontId="29" fillId="0" borderId="2" xfId="0" applyFont="1" applyBorder="1" applyAlignment="1">
      <alignment horizontal="center" vertical="center" wrapText="1"/>
    </xf>
    <xf numFmtId="0" fontId="29" fillId="0" borderId="36" xfId="0" applyFont="1" applyBorder="1" applyAlignment="1">
      <alignment horizontal="center" vertical="center" wrapText="1"/>
    </xf>
    <xf numFmtId="0" fontId="35" fillId="0" borderId="36" xfId="0" applyFont="1" applyBorder="1" applyAlignment="1">
      <alignment horizontal="center" vertical="center"/>
    </xf>
    <xf numFmtId="0" fontId="35" fillId="0" borderId="36" xfId="0" quotePrefix="1" applyFont="1" applyBorder="1" applyAlignment="1">
      <alignment horizontal="center" vertical="center"/>
    </xf>
    <xf numFmtId="0" fontId="29" fillId="0" borderId="2" xfId="5" applyFont="1" applyBorder="1" applyAlignment="1">
      <alignment horizontal="center" vertical="center" wrapText="1"/>
    </xf>
    <xf numFmtId="0" fontId="27" fillId="0" borderId="36" xfId="0" applyFont="1" applyBorder="1" applyAlignment="1">
      <alignment horizontal="center" vertical="center" wrapText="1"/>
    </xf>
    <xf numFmtId="0" fontId="27" fillId="0" borderId="36" xfId="0" applyFont="1" applyBorder="1" applyAlignment="1">
      <alignment horizontal="left" vertical="center" wrapText="1"/>
    </xf>
    <xf numFmtId="14" fontId="29" fillId="0" borderId="2" xfId="5" applyNumberFormat="1" applyFont="1" applyBorder="1" applyAlignment="1">
      <alignment horizontal="center" vertical="center" wrapText="1"/>
    </xf>
    <xf numFmtId="14" fontId="29" fillId="0" borderId="2" xfId="5" applyNumberFormat="1" applyFont="1" applyBorder="1" applyAlignment="1">
      <alignment vertical="center" wrapText="1"/>
    </xf>
    <xf numFmtId="14" fontId="29" fillId="0" borderId="2" xfId="3" applyNumberFormat="1" applyFont="1" applyBorder="1" applyAlignment="1">
      <alignment horizontal="left" vertical="center" wrapText="1"/>
    </xf>
    <xf numFmtId="14" fontId="29" fillId="0" borderId="2" xfId="3" applyNumberFormat="1" applyFont="1" applyBorder="1" applyAlignment="1">
      <alignment horizontal="center" vertical="center" wrapText="1"/>
    </xf>
    <xf numFmtId="14" fontId="29" fillId="0" borderId="2" xfId="3" applyNumberFormat="1" applyFont="1" applyBorder="1" applyAlignment="1">
      <alignment vertical="center" wrapText="1"/>
    </xf>
    <xf numFmtId="0" fontId="44" fillId="6" borderId="0" xfId="3" applyFont="1" applyFill="1" applyAlignment="1">
      <alignment vertical="top"/>
    </xf>
    <xf numFmtId="0" fontId="44" fillId="6" borderId="0" xfId="3" applyFont="1" applyFill="1" applyAlignment="1">
      <alignment horizontal="center" vertical="center"/>
    </xf>
    <xf numFmtId="14" fontId="44" fillId="6" borderId="0" xfId="3" applyNumberFormat="1" applyFont="1" applyFill="1" applyAlignment="1">
      <alignment horizontal="left" vertical="top"/>
    </xf>
    <xf numFmtId="0" fontId="29" fillId="0" borderId="2" xfId="13" applyFont="1" applyBorder="1" applyAlignment="1">
      <alignment horizontal="center" vertical="center"/>
    </xf>
    <xf numFmtId="0" fontId="29" fillId="0" borderId="14" xfId="1" applyFont="1" applyBorder="1" applyAlignment="1" applyProtection="1">
      <alignment vertical="center" wrapText="1"/>
      <protection locked="0"/>
    </xf>
    <xf numFmtId="0" fontId="29" fillId="0" borderId="12" xfId="1" applyFont="1" applyBorder="1" applyAlignment="1" applyProtection="1">
      <alignment vertical="center" wrapText="1"/>
      <protection locked="0"/>
    </xf>
    <xf numFmtId="0" fontId="29" fillId="0" borderId="14"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wrapText="1"/>
      <protection locked="0"/>
    </xf>
    <xf numFmtId="0" fontId="29" fillId="0" borderId="2" xfId="10" applyFont="1" applyBorder="1" applyAlignment="1">
      <alignment horizontal="center" vertical="center"/>
    </xf>
    <xf numFmtId="0" fontId="28" fillId="5" borderId="2" xfId="0" applyFont="1" applyFill="1" applyBorder="1" applyAlignment="1">
      <alignment horizontal="center" vertical="center"/>
    </xf>
    <xf numFmtId="0" fontId="28" fillId="5" borderId="2" xfId="0" applyFont="1" applyFill="1" applyBorder="1" applyAlignment="1">
      <alignment horizontal="center" vertical="center" wrapText="1"/>
    </xf>
    <xf numFmtId="0" fontId="28" fillId="5" borderId="3" xfId="1" applyFont="1" applyFill="1" applyBorder="1" applyAlignment="1">
      <alignment horizontal="center" vertical="center" wrapText="1"/>
    </xf>
    <xf numFmtId="0" fontId="29" fillId="0" borderId="2" xfId="0" applyFont="1" applyBorder="1" applyAlignment="1">
      <alignment horizontal="center" vertical="center"/>
    </xf>
    <xf numFmtId="14" fontId="29" fillId="0" borderId="2" xfId="0" applyNumberFormat="1" applyFont="1" applyBorder="1" applyAlignment="1">
      <alignment horizontal="center" vertical="center"/>
    </xf>
    <xf numFmtId="0" fontId="29" fillId="0" borderId="36" xfId="2" applyFont="1" applyBorder="1"/>
    <xf numFmtId="0" fontId="27" fillId="0" borderId="2" xfId="1" applyFont="1" applyBorder="1" applyAlignment="1" applyProtection="1">
      <alignment horizontal="left" vertical="center" wrapText="1"/>
      <protection locked="0"/>
    </xf>
    <xf numFmtId="0" fontId="29" fillId="0" borderId="12" xfId="0" applyFont="1" applyBorder="1"/>
    <xf numFmtId="0" fontId="27" fillId="0" borderId="0" xfId="0" applyFont="1" applyAlignment="1">
      <alignment horizontal="center" vertical="center" wrapText="1"/>
    </xf>
    <xf numFmtId="0" fontId="29" fillId="0" borderId="2" xfId="2" applyFont="1" applyBorder="1" applyAlignment="1">
      <alignment horizontal="center"/>
    </xf>
    <xf numFmtId="0" fontId="29" fillId="0" borderId="11" xfId="1" applyFont="1" applyBorder="1" applyAlignment="1" applyProtection="1">
      <alignment horizontal="left" vertical="center" wrapText="1"/>
      <protection locked="0"/>
    </xf>
    <xf numFmtId="0" fontId="29" fillId="0" borderId="4" xfId="1" applyFont="1" applyBorder="1" applyAlignment="1" applyProtection="1">
      <alignment horizontal="left" vertical="center" wrapText="1"/>
      <protection locked="0"/>
    </xf>
    <xf numFmtId="0" fontId="27" fillId="0" borderId="0" xfId="0" applyFont="1" applyAlignment="1">
      <alignment horizontal="center" vertical="center"/>
    </xf>
    <xf numFmtId="0" fontId="36" fillId="0" borderId="0" xfId="0" applyFont="1"/>
    <xf numFmtId="0" fontId="61" fillId="15" borderId="0" xfId="0" applyFont="1" applyFill="1" applyAlignment="1">
      <alignment vertical="center" wrapText="1"/>
    </xf>
    <xf numFmtId="0" fontId="29" fillId="0" borderId="0" xfId="0" applyFont="1" applyAlignment="1">
      <alignment horizontal="left" vertical="top"/>
    </xf>
    <xf numFmtId="0" fontId="28" fillId="16" borderId="36" xfId="0" applyFont="1" applyFill="1" applyBorder="1" applyAlignment="1">
      <alignment horizontal="center" vertical="center"/>
    </xf>
    <xf numFmtId="0" fontId="28" fillId="16" borderId="36" xfId="0" applyFont="1" applyFill="1" applyBorder="1" applyAlignment="1">
      <alignment horizontal="center" vertical="center" wrapText="1"/>
    </xf>
    <xf numFmtId="0" fontId="64" fillId="15" borderId="7" xfId="0" applyFont="1" applyFill="1" applyBorder="1" applyAlignment="1">
      <alignment horizontal="center" vertical="center" wrapText="1"/>
    </xf>
    <xf numFmtId="14" fontId="64" fillId="15" borderId="0" xfId="0" applyNumberFormat="1" applyFont="1" applyFill="1" applyAlignment="1">
      <alignment horizontal="left" vertical="center" wrapText="1"/>
    </xf>
    <xf numFmtId="0" fontId="27" fillId="0" borderId="2" xfId="10" applyFont="1" applyBorder="1" applyAlignment="1">
      <alignment horizontal="center" vertical="center"/>
    </xf>
    <xf numFmtId="0" fontId="27" fillId="0" borderId="0" xfId="10" applyFont="1" applyAlignment="1">
      <alignment horizontal="center" vertical="center"/>
    </xf>
    <xf numFmtId="0" fontId="27" fillId="0" borderId="0" xfId="10" applyFont="1" applyAlignment="1">
      <alignment horizontal="left" vertical="center" wrapText="1"/>
    </xf>
    <xf numFmtId="0" fontId="29" fillId="0" borderId="0" xfId="2" applyFont="1" applyAlignment="1">
      <alignment vertical="top" wrapText="1"/>
    </xf>
    <xf numFmtId="0" fontId="28" fillId="0" borderId="0" xfId="2" applyFont="1" applyAlignment="1">
      <alignment horizontal="center"/>
    </xf>
    <xf numFmtId="0" fontId="28" fillId="5" borderId="2" xfId="2" applyFont="1" applyFill="1" applyBorder="1" applyAlignment="1">
      <alignment horizontal="center" vertical="center"/>
    </xf>
    <xf numFmtId="0" fontId="51" fillId="0" borderId="36" xfId="0" applyFont="1" applyBorder="1" applyAlignment="1">
      <alignment vertical="center"/>
    </xf>
    <xf numFmtId="0" fontId="51" fillId="0" borderId="36" xfId="0" applyFont="1" applyBorder="1" applyAlignment="1">
      <alignment vertical="center" wrapText="1"/>
    </xf>
    <xf numFmtId="0" fontId="28" fillId="3" borderId="30" xfId="0" applyFont="1" applyFill="1" applyBorder="1" applyAlignment="1">
      <alignment horizontal="center" vertical="center" wrapText="1"/>
    </xf>
    <xf numFmtId="14" fontId="29" fillId="0" borderId="36" xfId="2" applyNumberFormat="1" applyFont="1" applyBorder="1" applyAlignment="1">
      <alignment horizontal="center"/>
    </xf>
    <xf numFmtId="0" fontId="29" fillId="0" borderId="35" xfId="1" applyFont="1" applyBorder="1" applyAlignment="1" applyProtection="1">
      <alignment horizontal="left" vertical="center" wrapText="1"/>
      <protection locked="0"/>
    </xf>
    <xf numFmtId="0" fontId="29" fillId="0" borderId="13" xfId="1" applyFont="1" applyBorder="1" applyAlignment="1" applyProtection="1">
      <alignment horizontal="left" vertical="center" wrapText="1"/>
      <protection locked="0"/>
    </xf>
    <xf numFmtId="0" fontId="29" fillId="0" borderId="14" xfId="0" applyFont="1" applyBorder="1"/>
    <xf numFmtId="0" fontId="27" fillId="0" borderId="36" xfId="10" applyFont="1" applyBorder="1" applyAlignment="1">
      <alignment horizontal="center" vertical="center"/>
    </xf>
    <xf numFmtId="14" fontId="29" fillId="0" borderId="2" xfId="2" applyNumberFormat="1" applyFont="1" applyBorder="1" applyAlignment="1">
      <alignment horizontal="center"/>
    </xf>
    <xf numFmtId="0" fontId="51" fillId="0" borderId="2" xfId="0" applyFont="1" applyBorder="1" applyAlignment="1">
      <alignment vertical="center"/>
    </xf>
    <xf numFmtId="0" fontId="51" fillId="0" borderId="2" xfId="0" applyFont="1" applyBorder="1" applyAlignment="1">
      <alignment vertical="center" wrapText="1"/>
    </xf>
    <xf numFmtId="0" fontId="29" fillId="0" borderId="8" xfId="0" applyFont="1" applyBorder="1" applyAlignment="1">
      <alignment horizontal="center" vertical="center"/>
    </xf>
    <xf numFmtId="0" fontId="29" fillId="0" borderId="7" xfId="0" applyFont="1" applyBorder="1" applyAlignment="1">
      <alignment vertical="top" wrapText="1"/>
    </xf>
    <xf numFmtId="0" fontId="29" fillId="0" borderId="0" xfId="0" applyFont="1" applyAlignment="1">
      <alignment vertical="top" wrapText="1"/>
    </xf>
    <xf numFmtId="0" fontId="51" fillId="0" borderId="35" xfId="0" applyFont="1" applyBorder="1" applyAlignment="1">
      <alignment vertical="center"/>
    </xf>
    <xf numFmtId="0" fontId="51" fillId="0" borderId="15" xfId="0" applyFont="1" applyBorder="1" applyAlignment="1">
      <alignment vertical="center"/>
    </xf>
    <xf numFmtId="0" fontId="51" fillId="0" borderId="13" xfId="0" applyFont="1" applyBorder="1" applyAlignment="1">
      <alignment vertical="center"/>
    </xf>
    <xf numFmtId="0" fontId="28" fillId="3" borderId="6" xfId="0" applyFont="1" applyFill="1" applyBorder="1" applyAlignment="1">
      <alignment horizontal="center" vertical="center" wrapText="1"/>
    </xf>
    <xf numFmtId="0" fontId="29" fillId="2" borderId="0" xfId="2" applyFont="1" applyFill="1" applyAlignment="1">
      <alignment vertical="center"/>
    </xf>
    <xf numFmtId="0" fontId="29" fillId="0" borderId="0" xfId="2" applyFont="1" applyAlignment="1">
      <alignment vertical="center"/>
    </xf>
    <xf numFmtId="14" fontId="28" fillId="0" borderId="0" xfId="1" applyNumberFormat="1" applyFont="1" applyAlignment="1">
      <alignment horizontal="left" vertical="center" wrapText="1"/>
    </xf>
    <xf numFmtId="0" fontId="28" fillId="3" borderId="36" xfId="0" applyFont="1" applyFill="1" applyBorder="1" applyAlignment="1">
      <alignment horizontal="center" vertical="center" wrapText="1"/>
    </xf>
    <xf numFmtId="0" fontId="29" fillId="0" borderId="0" xfId="2" applyFont="1" applyAlignment="1">
      <alignment horizontal="left" vertical="center" wrapText="1"/>
    </xf>
    <xf numFmtId="0" fontId="29" fillId="0" borderId="0" xfId="1" applyFont="1" applyAlignment="1" applyProtection="1">
      <alignment horizontal="left" vertical="center" wrapText="1"/>
      <protection locked="0"/>
    </xf>
    <xf numFmtId="0" fontId="27" fillId="0" borderId="2" xfId="15" applyFont="1" applyBorder="1" applyAlignment="1">
      <alignment horizontal="center" vertical="center" wrapText="1"/>
    </xf>
    <xf numFmtId="0" fontId="27" fillId="0" borderId="36" xfId="15" applyFont="1" applyBorder="1" applyAlignment="1">
      <alignment horizontal="center" vertical="center" wrapText="1"/>
    </xf>
    <xf numFmtId="0" fontId="27" fillId="0" borderId="0" xfId="15" applyFont="1" applyAlignment="1">
      <alignment horizontal="center" vertical="center" wrapText="1"/>
    </xf>
    <xf numFmtId="0" fontId="29" fillId="0" borderId="0" xfId="15" applyFont="1" applyAlignment="1">
      <alignment horizontal="left" vertical="center" wrapText="1"/>
    </xf>
    <xf numFmtId="0" fontId="28" fillId="3" borderId="11" xfId="2" applyFont="1" applyFill="1" applyBorder="1" applyAlignment="1">
      <alignment vertical="center"/>
    </xf>
    <xf numFmtId="0" fontId="28" fillId="3" borderId="14" xfId="2" applyFont="1" applyFill="1" applyBorder="1" applyAlignment="1">
      <alignment vertical="center"/>
    </xf>
    <xf numFmtId="0" fontId="28" fillId="3" borderId="12" xfId="2" applyFont="1" applyFill="1" applyBorder="1" applyAlignment="1">
      <alignment vertical="center"/>
    </xf>
    <xf numFmtId="0" fontId="35" fillId="0" borderId="2" xfId="0" applyFont="1" applyBorder="1" applyAlignment="1">
      <alignment vertical="center" wrapText="1"/>
    </xf>
    <xf numFmtId="0" fontId="27" fillId="0" borderId="0" xfId="0" applyFont="1" applyAlignment="1">
      <alignment vertical="center"/>
    </xf>
    <xf numFmtId="0" fontId="35" fillId="0" borderId="36" xfId="0" applyFont="1" applyBorder="1" applyAlignment="1">
      <alignment vertical="center" wrapText="1"/>
    </xf>
    <xf numFmtId="0" fontId="29" fillId="0" borderId="36" xfId="0" applyFont="1" applyBorder="1" applyAlignment="1">
      <alignment vertical="center" wrapText="1"/>
    </xf>
    <xf numFmtId="0" fontId="65" fillId="0" borderId="0" xfId="0" applyFont="1" applyAlignment="1">
      <alignment horizontal="center" vertical="center"/>
    </xf>
    <xf numFmtId="0" fontId="65" fillId="0" borderId="0" xfId="0" applyFont="1" applyAlignment="1">
      <alignment vertical="center" wrapText="1"/>
    </xf>
    <xf numFmtId="0" fontId="29" fillId="0" borderId="0" xfId="0" applyFont="1" applyAlignment="1">
      <alignment horizontal="center"/>
    </xf>
    <xf numFmtId="0" fontId="28" fillId="0" borderId="2" xfId="17" applyFont="1" applyBorder="1" applyAlignment="1">
      <alignment horizontal="center" vertical="center"/>
    </xf>
    <xf numFmtId="0" fontId="66" fillId="0" borderId="2" xfId="0" applyFont="1" applyBorder="1"/>
    <xf numFmtId="0" fontId="66" fillId="0" borderId="0" xfId="0" applyFont="1"/>
    <xf numFmtId="0" fontId="66" fillId="0" borderId="0" xfId="0" applyFont="1" applyAlignment="1">
      <alignment horizontal="center" vertical="center"/>
    </xf>
    <xf numFmtId="0" fontId="33" fillId="0" borderId="0" xfId="3" applyFont="1" applyAlignment="1">
      <alignment vertical="center" wrapText="1"/>
    </xf>
    <xf numFmtId="0" fontId="28" fillId="3" borderId="33" xfId="0" applyFont="1" applyFill="1" applyBorder="1" applyAlignment="1">
      <alignment vertical="center" wrapText="1"/>
    </xf>
    <xf numFmtId="0" fontId="28" fillId="3" borderId="33" xfId="1" applyFont="1" applyFill="1" applyBorder="1" applyAlignment="1">
      <alignment horizontal="center" vertical="center" wrapText="1"/>
    </xf>
    <xf numFmtId="0" fontId="28" fillId="10" borderId="13" xfId="2" applyFont="1" applyFill="1" applyBorder="1" applyAlignment="1">
      <alignment horizontal="right" vertical="center" wrapText="1"/>
    </xf>
    <xf numFmtId="167" fontId="29" fillId="0" borderId="13" xfId="3" applyNumberFormat="1" applyFont="1" applyBorder="1" applyAlignment="1">
      <alignment horizontal="left" vertical="center" wrapText="1"/>
    </xf>
    <xf numFmtId="1" fontId="29" fillId="0" borderId="13" xfId="3" applyNumberFormat="1" applyFont="1" applyBorder="1" applyAlignment="1">
      <alignment horizontal="left" vertical="center" wrapText="1"/>
    </xf>
    <xf numFmtId="14" fontId="29" fillId="0" borderId="13" xfId="3" applyNumberFormat="1" applyFont="1" applyBorder="1" applyAlignment="1">
      <alignment horizontal="left" vertical="center" wrapText="1"/>
    </xf>
    <xf numFmtId="0" fontId="28" fillId="10" borderId="36" xfId="2" applyFont="1" applyFill="1" applyBorder="1" applyAlignment="1">
      <alignment horizontal="center" vertical="center" wrapText="1"/>
    </xf>
    <xf numFmtId="0" fontId="27" fillId="0" borderId="36" xfId="2" applyFont="1" applyBorder="1" applyAlignment="1">
      <alignment vertical="center"/>
    </xf>
    <xf numFmtId="0" fontId="29" fillId="0" borderId="1" xfId="2" applyFont="1" applyBorder="1" applyAlignment="1">
      <alignment horizontal="left"/>
    </xf>
    <xf numFmtId="0" fontId="29" fillId="0" borderId="10" xfId="2" applyFont="1" applyBorder="1" applyAlignment="1">
      <alignment horizontal="left"/>
    </xf>
    <xf numFmtId="0" fontId="28" fillId="0" borderId="1" xfId="2" applyFont="1" applyBorder="1" applyAlignment="1">
      <alignment vertical="center"/>
    </xf>
    <xf numFmtId="0" fontId="28" fillId="0" borderId="10" xfId="2" applyFont="1" applyBorder="1" applyAlignment="1">
      <alignment vertical="center"/>
    </xf>
    <xf numFmtId="0" fontId="28" fillId="3" borderId="34" xfId="0" applyFont="1" applyFill="1" applyBorder="1" applyAlignment="1">
      <alignment horizontal="center" vertical="center" wrapText="1"/>
    </xf>
    <xf numFmtId="0" fontId="28" fillId="3" borderId="36" xfId="1" applyFont="1" applyFill="1" applyBorder="1" applyAlignment="1">
      <alignment horizontal="center" vertical="center" wrapText="1"/>
    </xf>
    <xf numFmtId="0" fontId="28" fillId="0" borderId="33" xfId="0" applyFont="1" applyBorder="1" applyAlignment="1">
      <alignment horizontal="center" vertical="center" wrapText="1"/>
    </xf>
    <xf numFmtId="0" fontId="29" fillId="0" borderId="36" xfId="5" applyFont="1" applyBorder="1" applyAlignment="1">
      <alignment horizontal="center" vertical="center" wrapText="1"/>
    </xf>
    <xf numFmtId="0" fontId="29" fillId="2" borderId="36" xfId="1" applyFont="1" applyFill="1" applyBorder="1" applyAlignment="1" applyProtection="1">
      <alignment horizontal="left" vertical="center" wrapText="1"/>
      <protection locked="0"/>
    </xf>
    <xf numFmtId="0" fontId="29" fillId="0" borderId="34" xfId="0" applyFont="1" applyBorder="1" applyAlignment="1">
      <alignment vertical="top" wrapText="1"/>
    </xf>
    <xf numFmtId="0" fontId="28" fillId="0" borderId="36" xfId="3" applyFont="1" applyBorder="1" applyAlignment="1">
      <alignment horizontal="center" vertical="center" wrapText="1"/>
    </xf>
    <xf numFmtId="14" fontId="41" fillId="0" borderId="37" xfId="3" applyNumberFormat="1" applyFont="1" applyBorder="1" applyAlignment="1">
      <alignment horizontal="left" vertical="center" wrapText="1"/>
    </xf>
    <xf numFmtId="0" fontId="41" fillId="0" borderId="37" xfId="3" applyFont="1" applyBorder="1" applyAlignment="1">
      <alignment vertical="center" wrapText="1"/>
    </xf>
    <xf numFmtId="0" fontId="41" fillId="0" borderId="34" xfId="3" applyFont="1" applyBorder="1" applyAlignment="1">
      <alignment vertical="center" wrapText="1"/>
    </xf>
    <xf numFmtId="0" fontId="29" fillId="0" borderId="34" xfId="0" applyFont="1" applyBorder="1"/>
    <xf numFmtId="0" fontId="27" fillId="0" borderId="33" xfId="0" applyFont="1" applyBorder="1" applyAlignment="1">
      <alignment horizontal="center" vertical="center" wrapText="1"/>
    </xf>
    <xf numFmtId="0" fontId="36" fillId="0" borderId="0" xfId="0" applyFont="1" applyAlignment="1">
      <alignment horizontal="center" vertical="center"/>
    </xf>
    <xf numFmtId="0" fontId="24" fillId="0" borderId="2" xfId="1" applyFont="1" applyBorder="1" applyAlignment="1">
      <alignment horizontal="center" vertical="center"/>
    </xf>
    <xf numFmtId="0" fontId="10" fillId="3" borderId="2" xfId="1" applyFont="1" applyFill="1" applyBorder="1" applyAlignment="1">
      <alignment horizontal="center" vertical="center"/>
    </xf>
    <xf numFmtId="0" fontId="41" fillId="0" borderId="33" xfId="3" applyFont="1" applyBorder="1" applyAlignment="1">
      <alignment horizontal="center" vertical="center" wrapText="1"/>
    </xf>
    <xf numFmtId="0" fontId="44" fillId="6" borderId="7" xfId="1" applyFont="1" applyFill="1" applyBorder="1" applyAlignment="1">
      <alignment horizontal="right" vertical="center" wrapText="1"/>
    </xf>
    <xf numFmtId="0" fontId="5" fillId="2" borderId="35" xfId="1" applyFont="1" applyFill="1" applyBorder="1" applyAlignment="1">
      <alignment horizontal="center" vertical="center" wrapText="1"/>
    </xf>
    <xf numFmtId="0" fontId="36" fillId="0" borderId="0" xfId="2" applyFont="1" applyAlignment="1">
      <alignment horizontal="center" vertical="center"/>
    </xf>
    <xf numFmtId="0" fontId="19" fillId="0" borderId="36" xfId="25" applyFill="1" applyBorder="1" applyAlignment="1">
      <alignment vertical="center" wrapText="1"/>
    </xf>
    <xf numFmtId="0" fontId="2" fillId="2" borderId="0" xfId="1" applyFill="1" applyAlignment="1">
      <alignment horizontal="center"/>
    </xf>
    <xf numFmtId="0" fontId="3" fillId="6" borderId="2" xfId="1" applyFont="1" applyFill="1" applyBorder="1" applyAlignment="1">
      <alignment horizontal="center" vertical="center" wrapText="1"/>
    </xf>
    <xf numFmtId="0" fontId="2" fillId="6" borderId="0" xfId="1" applyFill="1" applyAlignment="1">
      <alignment horizontal="center"/>
    </xf>
    <xf numFmtId="0" fontId="3" fillId="6" borderId="0" xfId="2" applyFont="1" applyFill="1" applyAlignment="1">
      <alignment horizontal="center" vertical="center"/>
    </xf>
    <xf numFmtId="14" fontId="3" fillId="6" borderId="0" xfId="2" applyNumberFormat="1" applyFont="1" applyFill="1" applyAlignment="1">
      <alignment horizontal="center" vertical="center"/>
    </xf>
    <xf numFmtId="0" fontId="4" fillId="0" borderId="7" xfId="3" applyFont="1" applyBorder="1" applyAlignment="1">
      <alignment horizontal="center" vertical="center" wrapText="1"/>
    </xf>
    <xf numFmtId="0" fontId="4" fillId="0" borderId="0" xfId="3" applyFont="1" applyAlignment="1">
      <alignment horizontal="center" vertical="center" wrapText="1"/>
    </xf>
    <xf numFmtId="14" fontId="4" fillId="0" borderId="0" xfId="3" applyNumberFormat="1" applyFont="1" applyAlignment="1">
      <alignment horizontal="center" vertical="center" wrapText="1"/>
    </xf>
    <xf numFmtId="0" fontId="8" fillId="0" borderId="41" xfId="2" applyFont="1" applyBorder="1" applyAlignment="1">
      <alignment horizontal="left" vertical="top" wrapText="1"/>
    </xf>
    <xf numFmtId="0" fontId="8" fillId="0" borderId="42" xfId="2" applyFont="1" applyBorder="1" applyAlignment="1">
      <alignment horizontal="left" vertical="top" wrapText="1"/>
    </xf>
    <xf numFmtId="0" fontId="8" fillId="0" borderId="46" xfId="2" applyFont="1" applyBorder="1" applyAlignment="1">
      <alignment horizontal="left" vertical="top" wrapText="1"/>
    </xf>
    <xf numFmtId="0" fontId="8" fillId="0" borderId="38" xfId="2" applyFont="1" applyBorder="1" applyAlignment="1">
      <alignment horizontal="left" vertical="top" wrapText="1"/>
    </xf>
    <xf numFmtId="0" fontId="8" fillId="0" borderId="0" xfId="2" applyFont="1" applyAlignment="1">
      <alignment horizontal="left" vertical="top" wrapText="1"/>
    </xf>
    <xf numFmtId="0" fontId="8" fillId="0" borderId="8" xfId="2" applyFont="1" applyBorder="1" applyAlignment="1">
      <alignment horizontal="left" vertical="top" wrapText="1"/>
    </xf>
    <xf numFmtId="0" fontId="8" fillId="0" borderId="43" xfId="2" applyFont="1" applyBorder="1" applyAlignment="1">
      <alignment horizontal="left" vertical="top" wrapText="1"/>
    </xf>
    <xf numFmtId="0" fontId="8" fillId="0" borderId="24" xfId="2" applyFont="1" applyBorder="1" applyAlignment="1">
      <alignment horizontal="left" vertical="top" wrapText="1"/>
    </xf>
    <xf numFmtId="0" fontId="8" fillId="0" borderId="48" xfId="2" applyFont="1" applyBorder="1" applyAlignment="1">
      <alignment horizontal="left" vertical="top" wrapText="1"/>
    </xf>
    <xf numFmtId="0" fontId="7" fillId="0" borderId="47" xfId="2" applyFont="1" applyBorder="1" applyAlignment="1">
      <alignment horizontal="left" vertical="top" wrapText="1"/>
    </xf>
    <xf numFmtId="0" fontId="4" fillId="0" borderId="0" xfId="2" applyFont="1" applyAlignment="1">
      <alignment horizontal="left" vertical="top" wrapText="1"/>
    </xf>
    <xf numFmtId="14" fontId="4" fillId="0" borderId="0" xfId="2" applyNumberFormat="1" applyFont="1" applyAlignment="1">
      <alignment horizontal="left" vertical="top" wrapText="1"/>
    </xf>
    <xf numFmtId="0" fontId="4" fillId="0" borderId="8" xfId="2" applyFont="1" applyBorder="1" applyAlignment="1">
      <alignment horizontal="left" vertical="top" wrapText="1"/>
    </xf>
    <xf numFmtId="0" fontId="7" fillId="0" borderId="35" xfId="2" applyFont="1" applyBorder="1" applyAlignment="1">
      <alignment horizontal="left" wrapText="1"/>
    </xf>
    <xf numFmtId="0" fontId="4" fillId="6" borderId="4" xfId="3" applyFont="1" applyFill="1" applyBorder="1" applyAlignment="1">
      <alignment horizontal="center" vertical="center" wrapText="1"/>
    </xf>
    <xf numFmtId="0" fontId="4" fillId="6" borderId="5" xfId="3" applyFont="1" applyFill="1" applyBorder="1" applyAlignment="1">
      <alignment horizontal="center" vertical="center" wrapText="1"/>
    </xf>
    <xf numFmtId="14" fontId="4" fillId="6" borderId="5" xfId="3" applyNumberFormat="1" applyFont="1" applyFill="1" applyBorder="1" applyAlignment="1">
      <alignment horizontal="center" vertical="center" wrapText="1"/>
    </xf>
    <xf numFmtId="0" fontId="4" fillId="3" borderId="11" xfId="3" applyFont="1" applyFill="1" applyBorder="1" applyAlignment="1">
      <alignment horizontal="center" vertical="center" wrapText="1"/>
    </xf>
    <xf numFmtId="14" fontId="4" fillId="3" borderId="12" xfId="3" applyNumberFormat="1" applyFont="1" applyFill="1" applyBorder="1" applyAlignment="1">
      <alignment horizontal="center" vertical="center" wrapText="1"/>
    </xf>
    <xf numFmtId="0" fontId="4" fillId="3" borderId="2" xfId="1" applyFont="1" applyFill="1" applyBorder="1" applyAlignment="1">
      <alignment horizontal="center" vertical="center" wrapText="1"/>
    </xf>
    <xf numFmtId="0" fontId="16" fillId="0" borderId="11" xfId="2" applyFont="1" applyBorder="1" applyAlignment="1">
      <alignment horizontal="left" vertical="top" wrapText="1"/>
    </xf>
    <xf numFmtId="14" fontId="16" fillId="0" borderId="12" xfId="2" applyNumberFormat="1" applyFont="1" applyBorder="1" applyAlignment="1">
      <alignment horizontal="left" vertical="top" wrapText="1"/>
    </xf>
    <xf numFmtId="0" fontId="8" fillId="0" borderId="2" xfId="1" applyFont="1" applyBorder="1" applyAlignment="1">
      <alignment horizontal="center" wrapText="1"/>
    </xf>
    <xf numFmtId="14" fontId="6" fillId="0" borderId="12" xfId="2" applyNumberFormat="1" applyBorder="1" applyAlignment="1">
      <alignment horizontal="center" vertical="center" wrapText="1"/>
    </xf>
    <xf numFmtId="0" fontId="24" fillId="0" borderId="33" xfId="3" applyFont="1" applyBorder="1" applyAlignment="1">
      <alignment horizontal="center" vertical="center" wrapText="1"/>
    </xf>
    <xf numFmtId="14" fontId="24" fillId="0" borderId="34" xfId="3" applyNumberFormat="1" applyFont="1" applyBorder="1" applyAlignment="1">
      <alignment horizontal="center" vertical="center" wrapText="1"/>
    </xf>
    <xf numFmtId="0" fontId="8" fillId="0" borderId="2" xfId="1" applyFont="1" applyBorder="1" applyAlignment="1">
      <alignment horizontal="left" vertical="top" wrapText="1"/>
    </xf>
    <xf numFmtId="14" fontId="6" fillId="3" borderId="12" xfId="2" applyNumberFormat="1" applyFill="1" applyBorder="1" applyAlignment="1">
      <alignment horizontal="center" vertical="center" wrapText="1"/>
    </xf>
    <xf numFmtId="0" fontId="16" fillId="2" borderId="11" xfId="2" applyFont="1" applyFill="1" applyBorder="1" applyAlignment="1">
      <alignment horizontal="left" vertical="top" wrapText="1"/>
    </xf>
    <xf numFmtId="14" fontId="26" fillId="0" borderId="12" xfId="2" applyNumberFormat="1" applyFont="1" applyBorder="1" applyAlignment="1">
      <alignment horizontal="left" vertical="top" wrapText="1"/>
    </xf>
    <xf numFmtId="0" fontId="4" fillId="0" borderId="2" xfId="3" applyFont="1" applyBorder="1" applyAlignment="1">
      <alignment horizontal="center" vertical="center" wrapText="1"/>
    </xf>
    <xf numFmtId="14" fontId="4" fillId="0" borderId="2" xfId="3" applyNumberFormat="1" applyFont="1" applyBorder="1" applyAlignment="1">
      <alignment horizontal="center" vertical="center" wrapText="1"/>
    </xf>
    <xf numFmtId="0" fontId="4" fillId="20" borderId="11" xfId="3" applyFont="1" applyFill="1" applyBorder="1" applyAlignment="1">
      <alignment horizontal="center" vertical="center" wrapText="1"/>
    </xf>
    <xf numFmtId="14" fontId="4" fillId="20" borderId="12" xfId="3" applyNumberFormat="1" applyFont="1" applyFill="1" applyBorder="1" applyAlignment="1">
      <alignment horizontal="center" vertical="center" wrapText="1"/>
    </xf>
    <xf numFmtId="0" fontId="4" fillId="20" borderId="33" xfId="3" applyFont="1" applyFill="1" applyBorder="1" applyAlignment="1">
      <alignment horizontal="center" vertical="center" wrapText="1"/>
    </xf>
    <xf numFmtId="0" fontId="4" fillId="20" borderId="37" xfId="3" applyFont="1" applyFill="1" applyBorder="1" applyAlignment="1">
      <alignment horizontal="center" vertical="center" wrapText="1"/>
    </xf>
    <xf numFmtId="0" fontId="34" fillId="3" borderId="30" xfId="2" applyFont="1" applyFill="1" applyBorder="1" applyAlignment="1">
      <alignment horizontal="center" vertical="center" textRotation="90" wrapText="1"/>
    </xf>
    <xf numFmtId="0" fontId="34" fillId="3" borderId="8" xfId="2" applyFont="1" applyFill="1" applyBorder="1" applyAlignment="1">
      <alignment horizontal="center" vertical="center" textRotation="90" wrapText="1"/>
    </xf>
    <xf numFmtId="0" fontId="34" fillId="4" borderId="15" xfId="2" applyFont="1" applyFill="1" applyBorder="1" applyAlignment="1">
      <alignment horizontal="center" vertical="center" textRotation="90" wrapText="1"/>
    </xf>
    <xf numFmtId="0" fontId="39" fillId="0" borderId="38" xfId="1" applyFont="1" applyBorder="1" applyAlignment="1">
      <alignment horizontal="center" vertical="center" wrapText="1"/>
    </xf>
    <xf numFmtId="0" fontId="39" fillId="0" borderId="0" xfId="1" applyFont="1" applyAlignment="1">
      <alignment horizontal="center" vertical="center" wrapText="1"/>
    </xf>
    <xf numFmtId="0" fontId="33" fillId="6" borderId="0" xfId="3" applyFont="1" applyFill="1" applyAlignment="1">
      <alignment horizontal="left" vertical="center" wrapText="1"/>
    </xf>
    <xf numFmtId="0" fontId="33" fillId="6" borderId="1" xfId="3" applyFont="1" applyFill="1" applyBorder="1" applyAlignment="1">
      <alignment horizontal="right" vertical="top"/>
    </xf>
    <xf numFmtId="0" fontId="34" fillId="4" borderId="13" xfId="2" applyFont="1" applyFill="1" applyBorder="1" applyAlignment="1">
      <alignment horizontal="center" vertical="center" textRotation="90" wrapText="1"/>
    </xf>
    <xf numFmtId="0" fontId="27" fillId="0" borderId="6" xfId="0" applyFont="1" applyBorder="1" applyAlignment="1">
      <alignment wrapText="1"/>
    </xf>
    <xf numFmtId="0" fontId="27" fillId="0" borderId="35" xfId="0" applyFont="1" applyBorder="1"/>
    <xf numFmtId="0" fontId="41" fillId="4" borderId="36" xfId="0" applyFont="1" applyFill="1" applyBorder="1" applyAlignment="1">
      <alignment horizontal="center" vertical="center" wrapText="1"/>
    </xf>
    <xf numFmtId="0" fontId="41" fillId="4" borderId="37" xfId="0" applyFont="1" applyFill="1" applyBorder="1" applyAlignment="1">
      <alignment horizontal="center" vertical="center" wrapText="1"/>
    </xf>
    <xf numFmtId="0" fontId="41" fillId="4" borderId="34" xfId="0" applyFont="1" applyFill="1" applyBorder="1" applyAlignment="1">
      <alignment horizontal="center" vertical="center" wrapText="1"/>
    </xf>
    <xf numFmtId="0" fontId="42" fillId="0" borderId="36" xfId="3" applyFont="1" applyBorder="1" applyAlignment="1">
      <alignment horizontal="left" vertical="center" wrapText="1"/>
    </xf>
    <xf numFmtId="0" fontId="29" fillId="9" borderId="7" xfId="1" applyFont="1" applyFill="1" applyBorder="1" applyAlignment="1">
      <alignment horizontal="left" vertical="center" wrapText="1"/>
    </xf>
    <xf numFmtId="0" fontId="29" fillId="9" borderId="0" xfId="1" applyFont="1" applyFill="1" applyAlignment="1">
      <alignment horizontal="left" vertical="center" wrapText="1"/>
    </xf>
    <xf numFmtId="0" fontId="29" fillId="9" borderId="23" xfId="1" applyFont="1" applyFill="1" applyBorder="1" applyAlignment="1">
      <alignment horizontal="left" vertical="center" wrapText="1"/>
    </xf>
    <xf numFmtId="0" fontId="29" fillId="9" borderId="24" xfId="1" applyFont="1" applyFill="1" applyBorder="1" applyAlignment="1">
      <alignment horizontal="left" vertical="center" wrapText="1"/>
    </xf>
    <xf numFmtId="0" fontId="33" fillId="7" borderId="45" xfId="1" applyFont="1" applyFill="1" applyBorder="1" applyAlignment="1">
      <alignment horizontal="center" vertical="top" wrapText="1"/>
    </xf>
    <xf numFmtId="0" fontId="33" fillId="7" borderId="42" xfId="1" applyFont="1" applyFill="1" applyBorder="1" applyAlignment="1">
      <alignment horizontal="center" vertical="top" wrapText="1"/>
    </xf>
    <xf numFmtId="0" fontId="33" fillId="7" borderId="46" xfId="1" applyFont="1" applyFill="1" applyBorder="1" applyAlignment="1">
      <alignment horizontal="center" vertical="top" wrapText="1"/>
    </xf>
    <xf numFmtId="0" fontId="29" fillId="9" borderId="15" xfId="21" applyFont="1" applyFill="1" applyBorder="1" applyAlignment="1">
      <alignment horizontal="center" vertical="center" wrapText="1"/>
    </xf>
    <xf numFmtId="0" fontId="29" fillId="9" borderId="7" xfId="21" applyFont="1" applyFill="1" applyBorder="1" applyAlignment="1">
      <alignment horizontal="left" vertical="center" wrapText="1"/>
    </xf>
    <xf numFmtId="0" fontId="33" fillId="7" borderId="9" xfId="1" applyFont="1" applyFill="1" applyBorder="1" applyAlignment="1">
      <alignment horizontal="center" vertical="center" wrapText="1"/>
    </xf>
    <xf numFmtId="0" fontId="33" fillId="7" borderId="10" xfId="1" applyFont="1" applyFill="1" applyBorder="1" applyAlignment="1">
      <alignment horizontal="center" vertical="center" wrapText="1"/>
    </xf>
    <xf numFmtId="165" fontId="29" fillId="8" borderId="28" xfId="11" applyNumberFormat="1" applyFont="1" applyFill="1" applyBorder="1" applyAlignment="1" applyProtection="1">
      <alignment horizontal="center" vertical="center" wrapText="1"/>
    </xf>
    <xf numFmtId="165" fontId="29" fillId="8" borderId="29" xfId="11" applyNumberFormat="1" applyFont="1" applyFill="1" applyBorder="1" applyAlignment="1" applyProtection="1">
      <alignment horizontal="center" vertical="center" wrapText="1"/>
    </xf>
    <xf numFmtId="165" fontId="29" fillId="8" borderId="30" xfId="11" applyNumberFormat="1" applyFont="1" applyFill="1" applyBorder="1" applyAlignment="1" applyProtection="1">
      <alignment horizontal="center" vertical="center" wrapText="1"/>
    </xf>
    <xf numFmtId="165" fontId="29" fillId="8" borderId="7" xfId="11" applyNumberFormat="1" applyFont="1" applyFill="1" applyBorder="1" applyAlignment="1" applyProtection="1">
      <alignment horizontal="center" vertical="center" wrapText="1"/>
    </xf>
    <xf numFmtId="165" fontId="29" fillId="8" borderId="0" xfId="11" applyNumberFormat="1" applyFont="1" applyFill="1" applyBorder="1" applyAlignment="1" applyProtection="1">
      <alignment horizontal="center" vertical="center" wrapText="1"/>
    </xf>
    <xf numFmtId="165" fontId="29" fillId="8" borderId="8" xfId="11" applyNumberFormat="1" applyFont="1" applyFill="1" applyBorder="1" applyAlignment="1" applyProtection="1">
      <alignment horizontal="center" vertical="center" wrapText="1"/>
    </xf>
    <xf numFmtId="0" fontId="45" fillId="7" borderId="33" xfId="1" applyFont="1" applyFill="1" applyBorder="1" applyAlignment="1">
      <alignment horizontal="center" vertical="center" wrapText="1"/>
    </xf>
    <xf numFmtId="0" fontId="45" fillId="7" borderId="37" xfId="1" applyFont="1" applyFill="1" applyBorder="1" applyAlignment="1">
      <alignment horizontal="center" vertical="center" wrapText="1"/>
    </xf>
    <xf numFmtId="0" fontId="28" fillId="5" borderId="33" xfId="21" applyFont="1" applyFill="1" applyBorder="1" applyAlignment="1">
      <alignment vertical="center" wrapText="1"/>
    </xf>
    <xf numFmtId="0" fontId="28" fillId="5" borderId="37" xfId="21" applyFont="1" applyFill="1" applyBorder="1" applyAlignment="1">
      <alignment vertical="center" wrapText="1"/>
    </xf>
    <xf numFmtId="0" fontId="58" fillId="5" borderId="37" xfId="21" applyFont="1" applyFill="1" applyBorder="1" applyAlignment="1">
      <alignment vertical="center" wrapText="1"/>
    </xf>
    <xf numFmtId="0" fontId="58" fillId="5" borderId="34" xfId="21" applyFont="1" applyFill="1" applyBorder="1" applyAlignment="1">
      <alignment vertical="center" wrapText="1"/>
    </xf>
    <xf numFmtId="0" fontId="11" fillId="0" borderId="0" xfId="2" applyFont="1" applyAlignment="1">
      <alignment vertical="center" wrapText="1"/>
    </xf>
    <xf numFmtId="0" fontId="11" fillId="0" borderId="0" xfId="2" applyFont="1" applyAlignment="1">
      <alignment vertical="center"/>
    </xf>
    <xf numFmtId="0" fontId="56" fillId="3" borderId="33" xfId="2" applyFont="1" applyFill="1" applyBorder="1" applyAlignment="1">
      <alignment horizontal="center" vertical="center" wrapText="1"/>
    </xf>
    <xf numFmtId="0" fontId="56" fillId="3" borderId="34" xfId="2" applyFont="1" applyFill="1" applyBorder="1" applyAlignment="1">
      <alignment horizontal="center" vertical="center" wrapText="1"/>
    </xf>
    <xf numFmtId="0" fontId="41" fillId="0" borderId="33" xfId="3" applyFont="1" applyBorder="1" applyAlignment="1">
      <alignment horizontal="left" vertical="center" wrapText="1"/>
    </xf>
    <xf numFmtId="0" fontId="41" fillId="0" borderId="34" xfId="3" applyFont="1" applyBorder="1" applyAlignment="1">
      <alignment horizontal="left" vertical="center" wrapText="1"/>
    </xf>
    <xf numFmtId="0" fontId="28" fillId="5" borderId="26" xfId="21" applyFont="1" applyFill="1" applyBorder="1" applyAlignment="1">
      <alignment vertical="center" wrapText="1"/>
    </xf>
    <xf numFmtId="0" fontId="28" fillId="5" borderId="27" xfId="21" applyFont="1" applyFill="1" applyBorder="1" applyAlignment="1">
      <alignment vertical="center" wrapText="1"/>
    </xf>
    <xf numFmtId="0" fontId="28" fillId="5" borderId="33" xfId="1" applyFont="1" applyFill="1" applyBorder="1" applyAlignment="1">
      <alignment horizontal="left" vertical="center" wrapText="1"/>
    </xf>
    <xf numFmtId="0" fontId="28" fillId="5" borderId="34" xfId="1" applyFont="1" applyFill="1" applyBorder="1" applyAlignment="1">
      <alignment horizontal="left" vertical="center" wrapText="1"/>
    </xf>
    <xf numFmtId="0" fontId="57" fillId="6" borderId="0" xfId="3" applyFont="1" applyFill="1" applyAlignment="1">
      <alignment horizontal="left" vertical="center" wrapText="1"/>
    </xf>
    <xf numFmtId="0" fontId="58" fillId="3" borderId="9" xfId="2" applyFont="1" applyFill="1" applyBorder="1" applyAlignment="1">
      <alignment horizontal="left" vertical="center"/>
    </xf>
    <xf numFmtId="0" fontId="58" fillId="3" borderId="1" xfId="2" applyFont="1" applyFill="1" applyBorder="1" applyAlignment="1">
      <alignment horizontal="left" vertical="center"/>
    </xf>
    <xf numFmtId="0" fontId="28" fillId="5" borderId="11" xfId="1" applyFont="1" applyFill="1" applyBorder="1" applyAlignment="1">
      <alignment horizontal="center" vertical="center" wrapText="1"/>
    </xf>
    <xf numFmtId="0" fontId="28" fillId="5" borderId="12" xfId="1" applyFont="1" applyFill="1" applyBorder="1" applyAlignment="1">
      <alignment horizontal="center" vertical="center" wrapText="1"/>
    </xf>
    <xf numFmtId="0" fontId="27" fillId="2" borderId="11" xfId="1" applyFont="1" applyFill="1" applyBorder="1" applyAlignment="1" applyProtection="1">
      <alignment horizontal="center" vertical="center" wrapText="1"/>
      <protection locked="0"/>
    </xf>
    <xf numFmtId="0" fontId="27" fillId="2" borderId="12" xfId="1" applyFont="1" applyFill="1" applyBorder="1" applyAlignment="1" applyProtection="1">
      <alignment horizontal="center" vertical="center" wrapText="1"/>
      <protection locked="0"/>
    </xf>
    <xf numFmtId="0" fontId="29" fillId="0" borderId="3" xfId="1" applyFont="1" applyBorder="1" applyAlignment="1">
      <alignment horizontal="center" vertical="center" wrapText="1"/>
    </xf>
    <xf numFmtId="0" fontId="29" fillId="0" borderId="15" xfId="1" applyFont="1" applyBorder="1" applyAlignment="1">
      <alignment horizontal="center" vertical="center" wrapText="1"/>
    </xf>
    <xf numFmtId="0" fontId="29" fillId="0" borderId="13" xfId="1" applyFont="1" applyBorder="1" applyAlignment="1">
      <alignment horizontal="center" vertical="center" wrapText="1"/>
    </xf>
    <xf numFmtId="0" fontId="29" fillId="0" borderId="3" xfId="1" applyFont="1" applyBorder="1" applyAlignment="1">
      <alignment horizontal="left" vertical="top" wrapText="1"/>
    </xf>
    <xf numFmtId="0" fontId="29" fillId="0" borderId="15" xfId="1" applyFont="1" applyBorder="1" applyAlignment="1">
      <alignment horizontal="left" vertical="top" wrapText="1"/>
    </xf>
    <xf numFmtId="0" fontId="29" fillId="0" borderId="13" xfId="1" applyFont="1" applyBorder="1" applyAlignment="1">
      <alignment horizontal="left" vertical="top" wrapText="1"/>
    </xf>
    <xf numFmtId="0" fontId="35" fillId="9" borderId="3" xfId="21" applyFont="1" applyFill="1" applyBorder="1" applyAlignment="1">
      <alignment horizontal="center" vertical="center" wrapText="1"/>
    </xf>
    <xf numFmtId="0" fontId="35" fillId="9" borderId="15" xfId="21" applyFont="1" applyFill="1" applyBorder="1" applyAlignment="1">
      <alignment horizontal="center" vertical="center" wrapText="1"/>
    </xf>
    <xf numFmtId="0" fontId="35" fillId="9" borderId="13" xfId="21" applyFont="1" applyFill="1" applyBorder="1" applyAlignment="1">
      <alignment horizontal="center" vertical="center" wrapText="1"/>
    </xf>
    <xf numFmtId="0" fontId="35" fillId="9" borderId="7" xfId="21" applyFont="1" applyFill="1" applyBorder="1" applyAlignment="1">
      <alignment horizontal="center" vertical="center" wrapText="1"/>
    </xf>
    <xf numFmtId="0" fontId="35" fillId="9" borderId="9" xfId="21" applyFont="1" applyFill="1" applyBorder="1" applyAlignment="1">
      <alignment horizontal="center" vertical="center" wrapText="1"/>
    </xf>
    <xf numFmtId="0" fontId="45" fillId="7" borderId="9" xfId="1" applyFont="1" applyFill="1" applyBorder="1" applyAlignment="1">
      <alignment horizontal="center" vertical="top" wrapText="1"/>
    </xf>
    <xf numFmtId="0" fontId="45" fillId="7" borderId="1" xfId="1" applyFont="1" applyFill="1" applyBorder="1" applyAlignment="1">
      <alignment horizontal="center" vertical="top" wrapText="1"/>
    </xf>
    <xf numFmtId="0" fontId="45" fillId="7" borderId="10" xfId="1" applyFont="1" applyFill="1" applyBorder="1" applyAlignment="1">
      <alignment horizontal="center" vertical="top" wrapText="1"/>
    </xf>
    <xf numFmtId="0" fontId="28" fillId="5" borderId="9" xfId="1" applyFont="1" applyFill="1" applyBorder="1" applyAlignment="1">
      <alignment horizontal="center" vertical="center" wrapText="1"/>
    </xf>
    <xf numFmtId="0" fontId="28" fillId="5" borderId="31" xfId="1" applyFont="1" applyFill="1" applyBorder="1" applyAlignment="1">
      <alignment horizontal="center" vertical="center" wrapText="1"/>
    </xf>
    <xf numFmtId="0" fontId="46" fillId="0" borderId="11" xfId="1" applyFont="1" applyBorder="1" applyAlignment="1" applyProtection="1">
      <alignment horizontal="left" vertical="top" wrapText="1"/>
      <protection locked="0"/>
    </xf>
    <xf numFmtId="0" fontId="46" fillId="0" borderId="32" xfId="2" applyFont="1" applyBorder="1" applyAlignment="1">
      <alignment horizontal="left" vertical="top" wrapText="1"/>
    </xf>
    <xf numFmtId="0" fontId="28" fillId="5" borderId="11" xfId="1" applyFont="1" applyFill="1" applyBorder="1" applyAlignment="1">
      <alignment horizontal="left" vertical="center" wrapText="1"/>
    </xf>
    <xf numFmtId="0" fontId="28" fillId="5" borderId="14" xfId="1" applyFont="1" applyFill="1" applyBorder="1" applyAlignment="1">
      <alignment horizontal="left" vertical="center" wrapText="1"/>
    </xf>
    <xf numFmtId="0" fontId="29" fillId="2" borderId="28" xfId="1" applyFont="1" applyFill="1" applyBorder="1" applyAlignment="1" applyProtection="1">
      <alignment horizontal="center" vertical="center" wrapText="1"/>
      <protection locked="0"/>
    </xf>
    <xf numFmtId="0" fontId="29" fillId="2" borderId="30" xfId="1" applyFont="1" applyFill="1" applyBorder="1" applyAlignment="1" applyProtection="1">
      <alignment horizontal="center" vertical="center" wrapText="1"/>
      <protection locked="0"/>
    </xf>
    <xf numFmtId="0" fontId="29" fillId="2" borderId="11" xfId="1" applyFont="1" applyFill="1" applyBorder="1" applyAlignment="1" applyProtection="1">
      <alignment horizontal="center" vertical="center" wrapText="1"/>
      <protection locked="0"/>
    </xf>
    <xf numFmtId="0" fontId="29" fillId="2" borderId="12" xfId="1" applyFont="1" applyFill="1" applyBorder="1" applyAlignment="1" applyProtection="1">
      <alignment horizontal="center" vertical="center" wrapText="1"/>
      <protection locked="0"/>
    </xf>
    <xf numFmtId="0" fontId="29" fillId="2" borderId="33" xfId="1" applyFont="1" applyFill="1" applyBorder="1" applyAlignment="1" applyProtection="1">
      <alignment horizontal="center" vertical="center" wrapText="1"/>
      <protection locked="0"/>
    </xf>
    <xf numFmtId="0" fontId="29" fillId="2" borderId="34" xfId="1" applyFont="1" applyFill="1" applyBorder="1" applyAlignment="1" applyProtection="1">
      <alignment horizontal="center" vertical="center" wrapText="1"/>
      <protection locked="0"/>
    </xf>
    <xf numFmtId="0" fontId="29" fillId="0" borderId="33" xfId="1" applyFont="1" applyBorder="1" applyAlignment="1" applyProtection="1">
      <alignment horizontal="center" vertical="center" wrapText="1"/>
      <protection locked="0"/>
    </xf>
    <xf numFmtId="0" fontId="29" fillId="0" borderId="34" xfId="1" applyFont="1" applyBorder="1" applyAlignment="1" applyProtection="1">
      <alignment horizontal="center" vertical="center" wrapText="1"/>
      <protection locked="0"/>
    </xf>
    <xf numFmtId="0" fontId="33" fillId="7" borderId="23" xfId="1" applyFont="1" applyFill="1" applyBorder="1" applyAlignment="1">
      <alignment horizontal="center" vertical="center" wrapText="1"/>
    </xf>
    <xf numFmtId="0" fontId="33" fillId="7" borderId="24" xfId="1" applyFont="1" applyFill="1" applyBorder="1" applyAlignment="1">
      <alignment horizontal="center" vertical="center" wrapText="1"/>
    </xf>
    <xf numFmtId="0" fontId="33" fillId="7" borderId="0" xfId="1" applyFont="1" applyFill="1" applyAlignment="1">
      <alignment horizontal="center" vertical="center" wrapText="1"/>
    </xf>
    <xf numFmtId="0" fontId="33" fillId="7" borderId="8" xfId="1" applyFont="1" applyFill="1" applyBorder="1" applyAlignment="1">
      <alignment horizontal="center" vertical="center" wrapText="1"/>
    </xf>
    <xf numFmtId="0" fontId="28" fillId="5" borderId="26" xfId="1" applyFont="1" applyFill="1" applyBorder="1" applyAlignment="1">
      <alignment horizontal="left" vertical="center" wrapText="1"/>
    </xf>
    <xf numFmtId="0" fontId="28" fillId="5" borderId="27" xfId="1" applyFont="1" applyFill="1" applyBorder="1" applyAlignment="1">
      <alignment horizontal="left" vertical="center" wrapText="1"/>
    </xf>
    <xf numFmtId="0" fontId="27" fillId="0" borderId="17" xfId="26" applyFont="1" applyBorder="1" applyAlignment="1">
      <alignment vertical="top" wrapText="1"/>
    </xf>
    <xf numFmtId="0" fontId="46" fillId="0" borderId="17" xfId="26" applyFont="1" applyBorder="1" applyAlignment="1">
      <alignment vertical="top" wrapText="1"/>
    </xf>
    <xf numFmtId="0" fontId="46" fillId="0" borderId="18" xfId="26" applyFont="1" applyBorder="1" applyAlignment="1">
      <alignment vertical="top" wrapText="1"/>
    </xf>
    <xf numFmtId="0" fontId="29" fillId="0" borderId="24" xfId="1" applyFont="1" applyBorder="1" applyAlignment="1">
      <alignment horizontal="center" vertical="top" wrapText="1"/>
    </xf>
    <xf numFmtId="0" fontId="29" fillId="0" borderId="24" xfId="0" applyFont="1" applyBorder="1" applyAlignment="1">
      <alignment vertical="top" wrapText="1"/>
    </xf>
    <xf numFmtId="0" fontId="44" fillId="12" borderId="19" xfId="22" applyFont="1" applyFill="1" applyBorder="1" applyAlignment="1">
      <alignment horizontal="center" vertical="center"/>
    </xf>
    <xf numFmtId="0" fontId="44" fillId="12" borderId="36" xfId="22" applyFont="1" applyFill="1" applyBorder="1" applyAlignment="1">
      <alignment horizontal="center" vertical="center"/>
    </xf>
    <xf numFmtId="0" fontId="44" fillId="12" borderId="20" xfId="22" applyFont="1" applyFill="1" applyBorder="1" applyAlignment="1">
      <alignment horizontal="center" vertical="center"/>
    </xf>
    <xf numFmtId="0" fontId="57" fillId="12" borderId="19" xfId="22" applyFont="1" applyFill="1" applyBorder="1" applyAlignment="1">
      <alignment horizontal="center" vertical="center"/>
    </xf>
    <xf numFmtId="0" fontId="57" fillId="12" borderId="36" xfId="22" applyFont="1" applyFill="1" applyBorder="1" applyAlignment="1">
      <alignment horizontal="center" vertical="center"/>
    </xf>
    <xf numFmtId="0" fontId="28" fillId="5" borderId="39" xfId="22" applyFont="1" applyFill="1" applyBorder="1" applyAlignment="1">
      <alignment horizontal="center" vertical="center"/>
    </xf>
    <xf numFmtId="0" fontId="28" fillId="5" borderId="25" xfId="22" applyFont="1" applyFill="1" applyBorder="1" applyAlignment="1">
      <alignment horizontal="center" vertical="center"/>
    </xf>
    <xf numFmtId="0" fontId="28" fillId="5" borderId="40" xfId="22" applyFont="1" applyFill="1" applyBorder="1" applyAlignment="1">
      <alignment horizontal="center" vertical="center"/>
    </xf>
    <xf numFmtId="0" fontId="42" fillId="0" borderId="14" xfId="1" applyFont="1" applyBorder="1" applyAlignment="1">
      <alignment horizontal="center" vertical="center" wrapText="1"/>
    </xf>
    <xf numFmtId="0" fontId="42" fillId="0" borderId="44" xfId="1" applyFont="1" applyBorder="1" applyAlignment="1">
      <alignment horizontal="center" vertical="center" wrapText="1"/>
    </xf>
    <xf numFmtId="0" fontId="27" fillId="0" borderId="36" xfId="26" applyFont="1" applyBorder="1" applyAlignment="1">
      <alignment vertical="top" wrapText="1"/>
    </xf>
    <xf numFmtId="0" fontId="37" fillId="0" borderId="33" xfId="26" applyFont="1" applyBorder="1" applyAlignment="1">
      <alignment horizontal="center" vertical="center"/>
    </xf>
    <xf numFmtId="0" fontId="37" fillId="0" borderId="37" xfId="26" applyFont="1" applyBorder="1" applyAlignment="1">
      <alignment horizontal="center" vertical="center"/>
    </xf>
    <xf numFmtId="0" fontId="37" fillId="0" borderId="34" xfId="26" applyFont="1" applyBorder="1" applyAlignment="1">
      <alignment horizontal="center" vertical="center"/>
    </xf>
    <xf numFmtId="0" fontId="29" fillId="0" borderId="36" xfId="26" applyFont="1" applyBorder="1" applyAlignment="1">
      <alignment vertical="top" wrapText="1"/>
    </xf>
    <xf numFmtId="0" fontId="59" fillId="0" borderId="36" xfId="27" applyFont="1" applyBorder="1" applyAlignment="1">
      <alignment vertical="top" wrapText="1"/>
    </xf>
    <xf numFmtId="0" fontId="46" fillId="0" borderId="36" xfId="26" applyFont="1" applyBorder="1" applyAlignment="1">
      <alignment vertical="top" wrapText="1"/>
    </xf>
    <xf numFmtId="0" fontId="27" fillId="2" borderId="36" xfId="26" applyFont="1" applyFill="1" applyBorder="1" applyAlignment="1">
      <alignment vertical="top" wrapText="1"/>
    </xf>
    <xf numFmtId="0" fontId="29" fillId="0" borderId="33" xfId="0" applyFont="1" applyBorder="1" applyAlignment="1">
      <alignment horizontal="left" vertical="center"/>
    </xf>
    <xf numFmtId="0" fontId="29" fillId="0" borderId="37" xfId="0" applyFont="1" applyBorder="1" applyAlignment="1">
      <alignment horizontal="left" vertical="center"/>
    </xf>
    <xf numFmtId="0" fontId="29" fillId="0" borderId="34" xfId="0" applyFont="1" applyBorder="1" applyAlignment="1">
      <alignment horizontal="left" vertical="center"/>
    </xf>
    <xf numFmtId="0" fontId="29" fillId="0" borderId="33" xfId="0" applyFont="1" applyBorder="1" applyAlignment="1">
      <alignment horizontal="left" vertical="center" wrapText="1"/>
    </xf>
    <xf numFmtId="0" fontId="29" fillId="0" borderId="37" xfId="0" applyFont="1" applyBorder="1" applyAlignment="1">
      <alignment horizontal="left" vertical="center" wrapText="1"/>
    </xf>
    <xf numFmtId="0" fontId="29" fillId="0" borderId="34" xfId="0" applyFont="1" applyBorder="1" applyAlignment="1">
      <alignment horizontal="left" vertical="center" wrapText="1"/>
    </xf>
    <xf numFmtId="0" fontId="35" fillId="0" borderId="0" xfId="2" applyFont="1" applyAlignment="1">
      <alignment vertical="center" wrapText="1"/>
    </xf>
    <xf numFmtId="0" fontId="35" fillId="0" borderId="0" xfId="2" applyFont="1" applyAlignment="1">
      <alignment vertical="center"/>
    </xf>
    <xf numFmtId="0" fontId="41" fillId="0" borderId="36" xfId="3" applyFont="1" applyBorder="1" applyAlignment="1">
      <alignment horizontal="center" vertical="center" wrapText="1"/>
    </xf>
    <xf numFmtId="0" fontId="28" fillId="3" borderId="33" xfId="2" applyFont="1" applyFill="1" applyBorder="1" applyAlignment="1">
      <alignment horizontal="left" vertical="center"/>
    </xf>
    <xf numFmtId="0" fontId="28" fillId="3" borderId="37" xfId="2" applyFont="1" applyFill="1" applyBorder="1" applyAlignment="1">
      <alignment horizontal="left" vertical="center"/>
    </xf>
    <xf numFmtId="0" fontId="28" fillId="3" borderId="34" xfId="2" applyFont="1" applyFill="1" applyBorder="1" applyAlignment="1">
      <alignment horizontal="left" vertical="center"/>
    </xf>
    <xf numFmtId="0" fontId="34" fillId="4" borderId="6" xfId="2" applyFont="1" applyFill="1" applyBorder="1" applyAlignment="1">
      <alignment horizontal="center" vertical="center" textRotation="90"/>
    </xf>
    <xf numFmtId="0" fontId="34" fillId="4" borderId="8" xfId="2" applyFont="1" applyFill="1" applyBorder="1" applyAlignment="1">
      <alignment horizontal="center" vertical="center" textRotation="90"/>
    </xf>
    <xf numFmtId="0" fontId="34" fillId="3" borderId="8" xfId="2" applyFont="1" applyFill="1" applyBorder="1" applyAlignment="1">
      <alignment horizontal="center" vertical="center" textRotation="90"/>
    </xf>
    <xf numFmtId="0" fontId="29" fillId="0" borderId="0" xfId="2" applyFont="1" applyAlignment="1">
      <alignment horizontal="left"/>
    </xf>
    <xf numFmtId="0" fontId="34" fillId="4" borderId="30" xfId="2" applyFont="1" applyFill="1" applyBorder="1" applyAlignment="1">
      <alignment horizontal="center" vertical="center" textRotation="90"/>
    </xf>
    <xf numFmtId="0" fontId="29" fillId="0" borderId="11" xfId="10" applyFont="1" applyBorder="1" applyAlignment="1">
      <alignment horizontal="left" vertical="center" wrapText="1"/>
    </xf>
    <xf numFmtId="14" fontId="29" fillId="0" borderId="14" xfId="10" applyNumberFormat="1" applyFont="1" applyBorder="1" applyAlignment="1">
      <alignment horizontal="left" vertical="center" wrapText="1"/>
    </xf>
    <xf numFmtId="0" fontId="29" fillId="0" borderId="14" xfId="10" applyFont="1" applyBorder="1" applyAlignment="1">
      <alignment horizontal="left" vertical="center" wrapText="1"/>
    </xf>
    <xf numFmtId="0" fontId="29" fillId="0" borderId="12" xfId="10" applyFont="1" applyBorder="1" applyAlignment="1">
      <alignment horizontal="left" vertical="center" wrapText="1"/>
    </xf>
    <xf numFmtId="0" fontId="33" fillId="6" borderId="36" xfId="3" applyFont="1" applyFill="1" applyBorder="1" applyAlignment="1">
      <alignment horizontal="left" vertical="center" wrapText="1"/>
    </xf>
    <xf numFmtId="0" fontId="29" fillId="2" borderId="33" xfId="10" applyFont="1" applyFill="1" applyBorder="1" applyAlignment="1">
      <alignment horizontal="left" vertical="center" wrapText="1"/>
    </xf>
    <xf numFmtId="0" fontId="29" fillId="2" borderId="37" xfId="10" applyFont="1" applyFill="1" applyBorder="1" applyAlignment="1">
      <alignment horizontal="left" vertical="center" wrapText="1"/>
    </xf>
    <xf numFmtId="0" fontId="29" fillId="2" borderId="34" xfId="10" applyFont="1" applyFill="1" applyBorder="1" applyAlignment="1">
      <alignment horizontal="left" vertical="center" wrapText="1"/>
    </xf>
    <xf numFmtId="0" fontId="29" fillId="0" borderId="33" xfId="10" applyFont="1" applyBorder="1" applyAlignment="1">
      <alignment horizontal="left" vertical="center" wrapText="1"/>
    </xf>
    <xf numFmtId="0" fontId="29" fillId="0" borderId="37" xfId="10" applyFont="1" applyBorder="1" applyAlignment="1">
      <alignment horizontal="left" vertical="center" wrapText="1"/>
    </xf>
    <xf numFmtId="0" fontId="29" fillId="0" borderId="34" xfId="10" applyFont="1" applyBorder="1" applyAlignment="1">
      <alignment horizontal="left" vertical="center" wrapText="1"/>
    </xf>
    <xf numFmtId="0" fontId="56" fillId="3" borderId="11" xfId="2" applyFont="1" applyFill="1" applyBorder="1" applyAlignment="1">
      <alignment horizontal="center" vertical="center" wrapText="1"/>
    </xf>
    <xf numFmtId="0" fontId="56" fillId="3" borderId="12" xfId="2" applyFont="1" applyFill="1" applyBorder="1" applyAlignment="1">
      <alignment horizontal="center" vertical="center" wrapText="1"/>
    </xf>
    <xf numFmtId="0" fontId="29" fillId="0" borderId="14"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wrapText="1"/>
      <protection locked="0"/>
    </xf>
    <xf numFmtId="0" fontId="29" fillId="0" borderId="2" xfId="10" applyFont="1" applyBorder="1" applyAlignment="1">
      <alignment horizontal="left" vertical="center" wrapText="1"/>
    </xf>
    <xf numFmtId="14" fontId="29" fillId="0" borderId="2" xfId="10" applyNumberFormat="1" applyFont="1" applyBorder="1" applyAlignment="1">
      <alignment horizontal="left" vertical="center" wrapText="1"/>
    </xf>
    <xf numFmtId="0" fontId="29" fillId="0" borderId="2" xfId="10" applyFont="1" applyBorder="1" applyAlignment="1">
      <alignment vertical="center" wrapText="1"/>
    </xf>
    <xf numFmtId="14" fontId="29" fillId="0" borderId="2" xfId="10" applyNumberFormat="1" applyFont="1" applyBorder="1" applyAlignment="1">
      <alignment vertical="center" wrapText="1"/>
    </xf>
    <xf numFmtId="0" fontId="29" fillId="0" borderId="11" xfId="10" applyFont="1" applyBorder="1" applyAlignment="1">
      <alignment vertical="center" wrapText="1"/>
    </xf>
    <xf numFmtId="0" fontId="41" fillId="0" borderId="2" xfId="3" applyFont="1" applyBorder="1" applyAlignment="1">
      <alignment horizontal="center" vertical="center" wrapText="1"/>
    </xf>
    <xf numFmtId="0" fontId="28" fillId="3" borderId="11" xfId="2" applyFont="1" applyFill="1" applyBorder="1" applyAlignment="1">
      <alignment horizontal="left" vertical="center"/>
    </xf>
    <xf numFmtId="0" fontId="28" fillId="3" borderId="14" xfId="2" applyFont="1" applyFill="1" applyBorder="1" applyAlignment="1">
      <alignment horizontal="left" vertical="center"/>
    </xf>
    <xf numFmtId="0" fontId="28" fillId="3" borderId="12" xfId="2" applyFont="1" applyFill="1" applyBorder="1" applyAlignment="1">
      <alignment horizontal="left" vertical="center"/>
    </xf>
    <xf numFmtId="0" fontId="54" fillId="0" borderId="0" xfId="2" applyFont="1" applyAlignment="1">
      <alignment horizontal="center" wrapText="1"/>
    </xf>
    <xf numFmtId="0" fontId="29" fillId="0" borderId="11" xfId="1" applyFont="1" applyBorder="1" applyAlignment="1">
      <alignment vertical="center" wrapText="1"/>
    </xf>
    <xf numFmtId="0" fontId="29" fillId="0" borderId="14" xfId="1" applyFont="1" applyBorder="1" applyAlignment="1">
      <alignment vertical="center" wrapText="1"/>
    </xf>
    <xf numFmtId="0" fontId="29" fillId="0" borderId="33" xfId="1" applyFont="1" applyBorder="1" applyAlignment="1">
      <alignment horizontal="left" vertical="center" wrapText="1"/>
    </xf>
    <xf numFmtId="0" fontId="29" fillId="0" borderId="37" xfId="1" applyFont="1" applyBorder="1" applyAlignment="1">
      <alignment horizontal="left" vertical="center" wrapText="1"/>
    </xf>
    <xf numFmtId="0" fontId="29" fillId="0" borderId="34" xfId="1" applyFont="1" applyBorder="1" applyAlignment="1">
      <alignment horizontal="left" vertical="center" wrapText="1"/>
    </xf>
    <xf numFmtId="0" fontId="29" fillId="0" borderId="33" xfId="1" applyFont="1" applyBorder="1" applyAlignment="1">
      <alignment horizontal="left" vertical="top" wrapText="1"/>
    </xf>
    <xf numFmtId="0" fontId="29" fillId="0" borderId="37" xfId="1" applyFont="1" applyBorder="1" applyAlignment="1">
      <alignment horizontal="left" vertical="top" wrapText="1"/>
    </xf>
    <xf numFmtId="0" fontId="29" fillId="0" borderId="34" xfId="1" applyFont="1" applyBorder="1" applyAlignment="1">
      <alignment horizontal="left" vertical="top" wrapText="1"/>
    </xf>
    <xf numFmtId="0" fontId="29" fillId="0" borderId="33" xfId="1" applyFont="1" applyBorder="1" applyAlignment="1">
      <alignment vertical="center" wrapText="1"/>
    </xf>
    <xf numFmtId="0" fontId="29" fillId="0" borderId="37" xfId="1" applyFont="1" applyBorder="1" applyAlignment="1">
      <alignment vertical="center" wrapText="1"/>
    </xf>
    <xf numFmtId="0" fontId="27" fillId="0" borderId="33" xfId="0" applyFont="1" applyBorder="1" applyAlignment="1">
      <alignment horizontal="left" vertical="center" wrapText="1"/>
    </xf>
    <xf numFmtId="0" fontId="27" fillId="0" borderId="37" xfId="0" applyFont="1" applyBorder="1" applyAlignment="1">
      <alignment horizontal="left" vertical="center" wrapText="1"/>
    </xf>
    <xf numFmtId="0" fontId="27" fillId="0" borderId="34" xfId="0" applyFont="1" applyBorder="1" applyAlignment="1">
      <alignment horizontal="left" vertical="center" wrapText="1"/>
    </xf>
    <xf numFmtId="0" fontId="27" fillId="0" borderId="0" xfId="0" applyFont="1" applyAlignment="1">
      <alignment horizontal="left" vertical="center"/>
    </xf>
    <xf numFmtId="0" fontId="27" fillId="0" borderId="36" xfId="0" applyFont="1" applyBorder="1" applyAlignment="1">
      <alignment horizontal="left" vertical="center"/>
    </xf>
    <xf numFmtId="0" fontId="56" fillId="14" borderId="33" xfId="0" applyFont="1" applyFill="1" applyBorder="1" applyAlignment="1">
      <alignment horizontal="center" vertical="center" wrapText="1"/>
    </xf>
    <xf numFmtId="0" fontId="56" fillId="14" borderId="34" xfId="0" applyFont="1" applyFill="1" applyBorder="1" applyAlignment="1">
      <alignment horizontal="center" vertical="center" wrapText="1"/>
    </xf>
    <xf numFmtId="0" fontId="41" fillId="0" borderId="33" xfId="0" applyFont="1" applyBorder="1" applyAlignment="1">
      <alignment horizontal="center" vertical="center" wrapText="1"/>
    </xf>
    <xf numFmtId="0" fontId="41" fillId="0" borderId="34" xfId="0" applyFont="1" applyBorder="1" applyAlignment="1">
      <alignment horizontal="center" vertical="center" wrapText="1"/>
    </xf>
    <xf numFmtId="0" fontId="28" fillId="14" borderId="33" xfId="0" applyFont="1" applyFill="1" applyBorder="1" applyAlignment="1">
      <alignment horizontal="left" vertical="center"/>
    </xf>
    <xf numFmtId="0" fontId="28" fillId="14" borderId="37" xfId="0" applyFont="1" applyFill="1" applyBorder="1" applyAlignment="1">
      <alignment horizontal="left" vertical="center"/>
    </xf>
    <xf numFmtId="0" fontId="27" fillId="0" borderId="33" xfId="0" applyFont="1" applyBorder="1" applyAlignment="1">
      <alignment horizontal="left" vertical="top" wrapText="1"/>
    </xf>
    <xf numFmtId="0" fontId="27" fillId="0" borderId="37" xfId="0" applyFont="1" applyBorder="1" applyAlignment="1">
      <alignment horizontal="left" vertical="top" wrapText="1"/>
    </xf>
    <xf numFmtId="0" fontId="27" fillId="0" borderId="34" xfId="0" applyFont="1" applyBorder="1" applyAlignment="1">
      <alignment horizontal="left" vertical="top" wrapText="1"/>
    </xf>
    <xf numFmtId="0" fontId="27" fillId="0" borderId="11" xfId="10" applyFont="1" applyBorder="1" applyAlignment="1">
      <alignment horizontal="left" vertical="center" wrapText="1"/>
    </xf>
    <xf numFmtId="0" fontId="27" fillId="0" borderId="14" xfId="10" applyFont="1" applyBorder="1" applyAlignment="1">
      <alignment horizontal="left" vertical="center" wrapText="1"/>
    </xf>
    <xf numFmtId="0" fontId="27" fillId="0" borderId="12" xfId="10" applyFont="1" applyBorder="1" applyAlignment="1">
      <alignment horizontal="left" vertical="center" wrapText="1"/>
    </xf>
    <xf numFmtId="0" fontId="29" fillId="0" borderId="36" xfId="0" applyFont="1" applyBorder="1" applyAlignment="1">
      <alignment horizontal="left" vertical="center" wrapText="1"/>
    </xf>
    <xf numFmtId="0" fontId="27" fillId="0" borderId="36" xfId="14" applyFont="1" applyBorder="1" applyAlignment="1">
      <alignment horizontal="left" vertical="center" wrapText="1"/>
    </xf>
    <xf numFmtId="0" fontId="41" fillId="0" borderId="33" xfId="3" applyFont="1" applyBorder="1" applyAlignment="1">
      <alignment horizontal="center" vertical="center" wrapText="1"/>
    </xf>
    <xf numFmtId="0" fontId="41" fillId="0" borderId="37" xfId="3" applyFont="1" applyBorder="1" applyAlignment="1">
      <alignment horizontal="center" vertical="center" wrapText="1"/>
    </xf>
    <xf numFmtId="0" fontId="41" fillId="0" borderId="34" xfId="3" applyFont="1" applyBorder="1" applyAlignment="1">
      <alignment horizontal="center" vertical="center" wrapText="1"/>
    </xf>
    <xf numFmtId="0" fontId="28" fillId="3" borderId="7" xfId="0" applyFont="1" applyFill="1" applyBorder="1" applyAlignment="1">
      <alignment horizontal="left" vertical="center"/>
    </xf>
    <xf numFmtId="0" fontId="28" fillId="3" borderId="0" xfId="0" applyFont="1" applyFill="1" applyAlignment="1">
      <alignment horizontal="left" vertical="center"/>
    </xf>
    <xf numFmtId="0" fontId="27" fillId="0" borderId="33" xfId="14" applyFont="1" applyBorder="1" applyAlignment="1">
      <alignment horizontal="left" vertical="center" wrapText="1"/>
    </xf>
    <xf numFmtId="0" fontId="27" fillId="0" borderId="37" xfId="14" applyFont="1" applyBorder="1" applyAlignment="1">
      <alignment horizontal="left" vertical="center" wrapText="1"/>
    </xf>
    <xf numFmtId="0" fontId="27" fillId="0" borderId="34" xfId="14" applyFont="1" applyBorder="1" applyAlignment="1">
      <alignment horizontal="left" vertical="center" wrapText="1"/>
    </xf>
    <xf numFmtId="0" fontId="27" fillId="0" borderId="11" xfId="10" applyFont="1" applyBorder="1" applyAlignment="1">
      <alignment vertical="center" wrapText="1"/>
    </xf>
    <xf numFmtId="0" fontId="27" fillId="0" borderId="14" xfId="10" applyFont="1" applyBorder="1" applyAlignment="1">
      <alignment vertical="center" wrapText="1"/>
    </xf>
    <xf numFmtId="0" fontId="29" fillId="0" borderId="33" xfId="0" applyFont="1" applyBorder="1" applyAlignment="1">
      <alignment vertical="center" wrapText="1"/>
    </xf>
    <xf numFmtId="0" fontId="29" fillId="0" borderId="37" xfId="0" applyFont="1" applyBorder="1" applyAlignment="1">
      <alignment vertical="center" wrapText="1"/>
    </xf>
    <xf numFmtId="0" fontId="29" fillId="0" borderId="1" xfId="0" applyFont="1" applyBorder="1" applyAlignment="1">
      <alignment horizontal="left" vertical="center" wrapText="1"/>
    </xf>
    <xf numFmtId="0" fontId="29" fillId="0" borderId="10" xfId="0" applyFont="1" applyBorder="1" applyAlignment="1">
      <alignment horizontal="left" vertical="center" wrapText="1"/>
    </xf>
    <xf numFmtId="0" fontId="27" fillId="0" borderId="33" xfId="10" applyFont="1" applyBorder="1" applyAlignment="1">
      <alignment horizontal="left" vertical="center" wrapText="1"/>
    </xf>
    <xf numFmtId="0" fontId="27" fillId="0" borderId="37" xfId="10" applyFont="1" applyBorder="1" applyAlignment="1">
      <alignment horizontal="left" vertical="center" wrapText="1"/>
    </xf>
    <xf numFmtId="0" fontId="27" fillId="0" borderId="34" xfId="10" applyFont="1" applyBorder="1" applyAlignment="1">
      <alignment horizontal="left" vertical="center" wrapText="1"/>
    </xf>
    <xf numFmtId="0" fontId="29" fillId="0" borderId="2" xfId="0" applyFont="1" applyBorder="1" applyAlignment="1">
      <alignment horizontal="left" vertical="center" wrapText="1"/>
    </xf>
    <xf numFmtId="0" fontId="27" fillId="0" borderId="2" xfId="14" applyFont="1" applyBorder="1" applyAlignment="1">
      <alignment horizontal="left" vertical="center" wrapText="1"/>
    </xf>
    <xf numFmtId="0" fontId="29" fillId="0" borderId="11" xfId="0" applyFont="1" applyBorder="1" applyAlignment="1">
      <alignment horizontal="left" vertical="center" wrapText="1"/>
    </xf>
    <xf numFmtId="0" fontId="29" fillId="0" borderId="14" xfId="0" applyFont="1" applyBorder="1" applyAlignment="1">
      <alignment horizontal="left" vertical="center" wrapText="1"/>
    </xf>
    <xf numFmtId="0" fontId="29" fillId="0" borderId="12" xfId="0" applyFont="1" applyBorder="1" applyAlignment="1">
      <alignment horizontal="left" vertical="center" wrapText="1"/>
    </xf>
    <xf numFmtId="0" fontId="33" fillId="6" borderId="2" xfId="3" applyFont="1" applyFill="1" applyBorder="1" applyAlignment="1">
      <alignment horizontal="left" vertical="center" wrapText="1"/>
    </xf>
    <xf numFmtId="0" fontId="41" fillId="0" borderId="11" xfId="3" applyFont="1" applyBorder="1" applyAlignment="1">
      <alignment horizontal="center" vertical="center" wrapText="1"/>
    </xf>
    <xf numFmtId="0" fontId="41" fillId="0" borderId="14" xfId="3" applyFont="1" applyBorder="1" applyAlignment="1">
      <alignment horizontal="center" vertical="center" wrapText="1"/>
    </xf>
    <xf numFmtId="0" fontId="41" fillId="0" borderId="12" xfId="3" applyFont="1" applyBorder="1" applyAlignment="1">
      <alignment horizontal="center" vertical="center" wrapText="1"/>
    </xf>
    <xf numFmtId="0" fontId="29" fillId="0" borderId="36" xfId="0" applyFont="1" applyBorder="1" applyAlignment="1">
      <alignment horizontal="left" vertical="top" wrapText="1"/>
    </xf>
    <xf numFmtId="0" fontId="27" fillId="0" borderId="2" xfId="10" applyFont="1" applyBorder="1" applyAlignment="1">
      <alignment horizontal="left" vertical="center" wrapText="1"/>
    </xf>
    <xf numFmtId="0" fontId="29" fillId="0" borderId="11" xfId="2" applyFont="1" applyBorder="1" applyAlignment="1">
      <alignment horizontal="left" vertical="center" wrapText="1"/>
    </xf>
    <xf numFmtId="0" fontId="29" fillId="0" borderId="14" xfId="2" applyFont="1" applyBorder="1" applyAlignment="1">
      <alignment horizontal="left" vertical="center" wrapText="1"/>
    </xf>
    <xf numFmtId="0" fontId="29" fillId="0" borderId="12" xfId="2" applyFont="1" applyBorder="1" applyAlignment="1">
      <alignment horizontal="left" vertical="center" wrapText="1"/>
    </xf>
    <xf numFmtId="0" fontId="33" fillId="6" borderId="1" xfId="1" applyFont="1" applyFill="1" applyBorder="1" applyAlignment="1">
      <alignment horizontal="center" vertical="center" wrapText="1"/>
    </xf>
    <xf numFmtId="0" fontId="29" fillId="0" borderId="4" xfId="2" applyFont="1" applyBorder="1" applyAlignment="1">
      <alignment horizontal="left" vertical="center" wrapText="1"/>
    </xf>
    <xf numFmtId="0" fontId="29" fillId="0" borderId="5" xfId="2" applyFont="1" applyBorder="1" applyAlignment="1">
      <alignment horizontal="left" vertical="center" wrapText="1"/>
    </xf>
    <xf numFmtId="0" fontId="27" fillId="0" borderId="11" xfId="16" applyFont="1" applyBorder="1" applyAlignment="1">
      <alignment horizontal="left" vertical="center" wrapText="1"/>
    </xf>
    <xf numFmtId="0" fontId="27" fillId="0" borderId="14" xfId="16" applyFont="1" applyBorder="1" applyAlignment="1">
      <alignment horizontal="left" vertical="center" wrapText="1"/>
    </xf>
    <xf numFmtId="0" fontId="27" fillId="0" borderId="12" xfId="16" applyFont="1" applyBorder="1" applyAlignment="1">
      <alignment horizontal="left" vertical="center" wrapText="1"/>
    </xf>
    <xf numFmtId="0" fontId="27" fillId="0" borderId="33" xfId="16" applyFont="1" applyBorder="1" applyAlignment="1">
      <alignment horizontal="left" vertical="center" wrapText="1"/>
    </xf>
    <xf numFmtId="0" fontId="27" fillId="0" borderId="37" xfId="16" applyFont="1" applyBorder="1" applyAlignment="1">
      <alignment horizontal="left" vertical="center" wrapText="1"/>
    </xf>
    <xf numFmtId="0" fontId="27" fillId="0" borderId="34" xfId="16" applyFont="1" applyBorder="1" applyAlignment="1">
      <alignment horizontal="left" vertical="center" wrapText="1"/>
    </xf>
    <xf numFmtId="0" fontId="29" fillId="0" borderId="11" xfId="15" applyFont="1" applyBorder="1" applyAlignment="1">
      <alignment vertical="center" wrapText="1"/>
    </xf>
    <xf numFmtId="0" fontId="60" fillId="0" borderId="14" xfId="15" applyFont="1" applyBorder="1" applyAlignment="1">
      <alignment vertical="center" wrapText="1"/>
    </xf>
    <xf numFmtId="0" fontId="27" fillId="0" borderId="11" xfId="15" applyFont="1" applyBorder="1" applyAlignment="1">
      <alignment vertical="center" wrapText="1"/>
    </xf>
    <xf numFmtId="0" fontId="27" fillId="0" borderId="14" xfId="15" applyFont="1" applyBorder="1" applyAlignment="1">
      <alignment vertical="center" wrapText="1"/>
    </xf>
    <xf numFmtId="0" fontId="27" fillId="0" borderId="11" xfId="15" applyFont="1" applyBorder="1" applyAlignment="1">
      <alignment horizontal="left" vertical="center" wrapText="1"/>
    </xf>
    <xf numFmtId="0" fontId="27" fillId="0" borderId="14" xfId="15" applyFont="1" applyBorder="1" applyAlignment="1">
      <alignment horizontal="left" vertical="center" wrapText="1"/>
    </xf>
    <xf numFmtId="0" fontId="27" fillId="0" borderId="12" xfId="15" applyFont="1" applyBorder="1" applyAlignment="1">
      <alignment horizontal="left" vertical="center" wrapText="1"/>
    </xf>
    <xf numFmtId="0" fontId="29" fillId="0" borderId="14" xfId="15" applyFont="1" applyBorder="1" applyAlignment="1">
      <alignment vertical="center" wrapText="1"/>
    </xf>
    <xf numFmtId="0" fontId="29" fillId="0" borderId="33" xfId="15" applyFont="1" applyBorder="1" applyAlignment="1">
      <alignment horizontal="left" vertical="center" wrapText="1"/>
    </xf>
    <xf numFmtId="0" fontId="29" fillId="0" borderId="37" xfId="15" applyFont="1" applyBorder="1" applyAlignment="1">
      <alignment horizontal="left" vertical="center" wrapText="1"/>
    </xf>
    <xf numFmtId="0" fontId="29" fillId="0" borderId="34" xfId="15" applyFont="1" applyBorder="1" applyAlignment="1">
      <alignment horizontal="left" vertical="center" wrapText="1"/>
    </xf>
    <xf numFmtId="0" fontId="29" fillId="0" borderId="11" xfId="15" applyFont="1" applyBorder="1" applyAlignment="1">
      <alignment horizontal="left" vertical="center" wrapText="1"/>
    </xf>
    <xf numFmtId="0" fontId="29" fillId="0" borderId="14" xfId="15" applyFont="1" applyBorder="1" applyAlignment="1">
      <alignment horizontal="left" vertical="center" wrapText="1"/>
    </xf>
    <xf numFmtId="0" fontId="29" fillId="0" borderId="12" xfId="15" applyFont="1" applyBorder="1" applyAlignment="1">
      <alignment horizontal="left" vertical="center" wrapText="1"/>
    </xf>
    <xf numFmtId="0" fontId="35" fillId="5" borderId="2" xfId="0" applyFont="1" applyFill="1" applyBorder="1" applyAlignment="1">
      <alignment horizontal="center" vertical="center"/>
    </xf>
    <xf numFmtId="0" fontId="28" fillId="0" borderId="11" xfId="17" applyFont="1" applyBorder="1" applyAlignment="1">
      <alignment horizontal="center" vertical="center" wrapText="1"/>
    </xf>
    <xf numFmtId="0" fontId="28" fillId="0" borderId="12" xfId="17" applyFont="1" applyBorder="1" applyAlignment="1">
      <alignment horizontal="center" vertical="center" wrapText="1"/>
    </xf>
    <xf numFmtId="0" fontId="37" fillId="0" borderId="11" xfId="17" applyFont="1" applyBorder="1" applyAlignment="1">
      <alignment horizontal="center" vertical="center" wrapText="1"/>
    </xf>
    <xf numFmtId="0" fontId="37" fillId="0" borderId="12" xfId="17" applyFont="1" applyBorder="1" applyAlignment="1">
      <alignment horizontal="center" vertical="center" wrapText="1"/>
    </xf>
    <xf numFmtId="0" fontId="28" fillId="11" borderId="9" xfId="2" applyFont="1" applyFill="1" applyBorder="1" applyAlignment="1">
      <alignment horizontal="left" vertical="center"/>
    </xf>
    <xf numFmtId="0" fontId="28" fillId="11" borderId="1" xfId="2" applyFont="1" applyFill="1" applyBorder="1" applyAlignment="1">
      <alignment horizontal="left" vertical="center"/>
    </xf>
    <xf numFmtId="0" fontId="29" fillId="0" borderId="36" xfId="0" applyFont="1" applyBorder="1" applyAlignment="1">
      <alignment horizontal="center" vertical="center"/>
    </xf>
    <xf numFmtId="0" fontId="29" fillId="0" borderId="33" xfId="3" applyFont="1" applyBorder="1" applyAlignment="1">
      <alignment horizontal="left" vertical="center" wrapText="1"/>
    </xf>
    <xf numFmtId="0" fontId="29" fillId="0" borderId="37" xfId="3" applyFont="1" applyBorder="1" applyAlignment="1">
      <alignment horizontal="left" vertical="center" wrapText="1"/>
    </xf>
    <xf numFmtId="0" fontId="29" fillId="0" borderId="34" xfId="3" applyFont="1" applyBorder="1" applyAlignment="1">
      <alignment horizontal="left" vertical="center" wrapText="1"/>
    </xf>
    <xf numFmtId="0" fontId="29" fillId="0" borderId="36" xfId="2" applyFont="1" applyBorder="1" applyAlignment="1">
      <alignment horizontal="left"/>
    </xf>
    <xf numFmtId="0" fontId="29" fillId="0" borderId="36" xfId="3" applyFont="1" applyBorder="1" applyAlignment="1">
      <alignment horizontal="left" vertical="center" wrapText="1"/>
    </xf>
    <xf numFmtId="0" fontId="28" fillId="3" borderId="37" xfId="0" applyFont="1" applyFill="1" applyBorder="1" applyAlignment="1">
      <alignment horizontal="left" vertical="center" wrapText="1"/>
    </xf>
    <xf numFmtId="0" fontId="28" fillId="3" borderId="33" xfId="1" applyFont="1" applyFill="1" applyBorder="1" applyAlignment="1">
      <alignment horizontal="center" vertical="center" wrapText="1"/>
    </xf>
    <xf numFmtId="0" fontId="28" fillId="3" borderId="34" xfId="1" applyFont="1" applyFill="1" applyBorder="1" applyAlignment="1">
      <alignment horizontal="center" vertical="center" wrapText="1"/>
    </xf>
    <xf numFmtId="0" fontId="56" fillId="3" borderId="28" xfId="2" applyFont="1" applyFill="1" applyBorder="1" applyAlignment="1">
      <alignment horizontal="center" vertical="center" wrapText="1"/>
    </xf>
    <xf numFmtId="0" fontId="56" fillId="3" borderId="5" xfId="2" applyFont="1" applyFill="1" applyBorder="1" applyAlignment="1">
      <alignment horizontal="center" vertical="center" wrapText="1"/>
    </xf>
    <xf numFmtId="0" fontId="28" fillId="11" borderId="36" xfId="3" applyFont="1" applyFill="1" applyBorder="1" applyAlignment="1">
      <alignment horizontal="left" vertical="center" wrapText="1"/>
    </xf>
    <xf numFmtId="0" fontId="33" fillId="11" borderId="36" xfId="3" applyFont="1" applyFill="1" applyBorder="1" applyAlignment="1">
      <alignment horizontal="left" vertical="center" wrapText="1"/>
    </xf>
    <xf numFmtId="0" fontId="33" fillId="11" borderId="13" xfId="3" applyFont="1" applyFill="1" applyBorder="1" applyAlignment="1">
      <alignment horizontal="left" vertical="center" wrapText="1"/>
    </xf>
    <xf numFmtId="0" fontId="28" fillId="0" borderId="9" xfId="2" applyFont="1" applyBorder="1" applyAlignment="1">
      <alignment horizontal="left" vertical="center"/>
    </xf>
    <xf numFmtId="0" fontId="28" fillId="0" borderId="1" xfId="2" applyFont="1" applyBorder="1" applyAlignment="1">
      <alignment horizontal="left" vertical="center"/>
    </xf>
    <xf numFmtId="0" fontId="28" fillId="3" borderId="34" xfId="0" applyFont="1" applyFill="1" applyBorder="1" applyAlignment="1">
      <alignment horizontal="left" vertical="center" wrapText="1"/>
    </xf>
    <xf numFmtId="0" fontId="27" fillId="0" borderId="33" xfId="3" applyFont="1" applyBorder="1" applyAlignment="1">
      <alignment horizontal="left" vertical="center" wrapText="1"/>
    </xf>
    <xf numFmtId="0" fontId="27" fillId="0" borderId="37" xfId="3" applyFont="1" applyBorder="1" applyAlignment="1">
      <alignment horizontal="left" vertical="center" wrapText="1"/>
    </xf>
    <xf numFmtId="0" fontId="27" fillId="0" borderId="34" xfId="3" applyFont="1" applyBorder="1" applyAlignment="1">
      <alignment horizontal="left" vertical="center" wrapText="1"/>
    </xf>
    <xf numFmtId="0" fontId="29" fillId="0" borderId="33" xfId="2" applyFont="1" applyBorder="1" applyAlignment="1">
      <alignment horizontal="center"/>
    </xf>
    <xf numFmtId="0" fontId="29" fillId="0" borderId="34" xfId="2" applyFont="1" applyBorder="1" applyAlignment="1">
      <alignment horizontal="center"/>
    </xf>
    <xf numFmtId="0" fontId="28" fillId="0" borderId="33" xfId="3" applyFont="1" applyBorder="1" applyAlignment="1">
      <alignment horizontal="left" vertical="center" wrapText="1"/>
    </xf>
    <xf numFmtId="0" fontId="28" fillId="0" borderId="37" xfId="3" applyFont="1" applyBorder="1" applyAlignment="1">
      <alignment horizontal="left" vertical="center" wrapText="1"/>
    </xf>
    <xf numFmtId="0" fontId="28" fillId="0" borderId="34" xfId="3" applyFont="1" applyBorder="1" applyAlignment="1">
      <alignment horizontal="left" vertical="center" wrapText="1"/>
    </xf>
    <xf numFmtId="0" fontId="29" fillId="0" borderId="33" xfId="2" applyFont="1" applyBorder="1" applyAlignment="1">
      <alignment horizontal="left"/>
    </xf>
    <xf numFmtId="0" fontId="29" fillId="0" borderId="34" xfId="2" applyFont="1" applyBorder="1" applyAlignment="1">
      <alignment horizontal="left"/>
    </xf>
  </cellXfs>
  <cellStyles count="28">
    <cellStyle name="Comma 2" xfId="7" xr:uid="{00000000-0005-0000-0000-000000000000}"/>
    <cellStyle name="Currency 2" xfId="8" xr:uid="{00000000-0005-0000-0000-000001000000}"/>
    <cellStyle name="Hyperlink" xfId="25" builtinId="8"/>
    <cellStyle name="Hyperlink 2" xfId="4" xr:uid="{00000000-0005-0000-0000-000002000000}"/>
    <cellStyle name="Hyperlink 3" xfId="11" xr:uid="{00000000-0005-0000-0000-000003000000}"/>
    <cellStyle name="Normal" xfId="0" builtinId="0"/>
    <cellStyle name="Normal 10" xfId="5" xr:uid="{00000000-0005-0000-0000-000005000000}"/>
    <cellStyle name="Normal 10 2" xfId="16" xr:uid="{00000000-0005-0000-0000-000006000000}"/>
    <cellStyle name="Normal 11 3" xfId="10" xr:uid="{00000000-0005-0000-0000-000007000000}"/>
    <cellStyle name="Normal 11 3 2" xfId="12" xr:uid="{00000000-0005-0000-0000-000008000000}"/>
    <cellStyle name="Normal 11 3 3" xfId="14" xr:uid="{00000000-0005-0000-0000-000009000000}"/>
    <cellStyle name="Normal 12" xfId="15" xr:uid="{00000000-0005-0000-0000-00000A000000}"/>
    <cellStyle name="Normal 13 2" xfId="17" xr:uid="{00000000-0005-0000-0000-00000B000000}"/>
    <cellStyle name="Normal 14" xfId="13" xr:uid="{00000000-0005-0000-0000-00000C000000}"/>
    <cellStyle name="Normal 14 3 2" xfId="22" xr:uid="{00000000-0005-0000-0000-00000D000000}"/>
    <cellStyle name="Normal 14 3 2 2" xfId="23" xr:uid="{00000000-0005-0000-0000-00000E000000}"/>
    <cellStyle name="Normal 14 3 2 2 2" xfId="27" xr:uid="{88B60D53-C1A5-4679-BCD5-9901832AB0BF}"/>
    <cellStyle name="Normal 14 3 2 3" xfId="26" xr:uid="{72FE1A81-ACA2-4A8E-815E-0A9A435D06B8}"/>
    <cellStyle name="Normal 14 3 3" xfId="6" xr:uid="{00000000-0005-0000-0000-00000F000000}"/>
    <cellStyle name="Normal 17" xfId="19" xr:uid="{00000000-0005-0000-0000-000010000000}"/>
    <cellStyle name="Normal 2" xfId="2" xr:uid="{00000000-0005-0000-0000-000011000000}"/>
    <cellStyle name="Normal 2 2 2" xfId="1" xr:uid="{00000000-0005-0000-0000-000012000000}"/>
    <cellStyle name="Normal 2 4" xfId="3" xr:uid="{00000000-0005-0000-0000-000013000000}"/>
    <cellStyle name="Normal 3" xfId="18" xr:uid="{00000000-0005-0000-0000-000014000000}"/>
    <cellStyle name="Normal 3 5" xfId="24" xr:uid="{00000000-0005-0000-0000-000015000000}"/>
    <cellStyle name="Normal 4 11" xfId="20" xr:uid="{00000000-0005-0000-0000-000016000000}"/>
    <cellStyle name="Normal 9" xfId="21" xr:uid="{00000000-0005-0000-0000-000017000000}"/>
    <cellStyle name="Percent 2" xfId="9" xr:uid="{00000000-0005-0000-0000-000018000000}"/>
  </cellStyles>
  <dxfs count="3">
    <dxf>
      <font>
        <color rgb="FF9C0006"/>
      </font>
      <fill>
        <patternFill>
          <bgColor rgb="FFFFC7CE"/>
        </patternFill>
      </fill>
    </dxf>
    <dxf>
      <font>
        <color theme="1"/>
      </font>
      <fill>
        <patternFill patternType="solid">
          <bgColor theme="0"/>
        </patternFill>
      </fill>
    </dxf>
    <dxf>
      <font>
        <strike/>
      </font>
      <fill>
        <patternFill patternType="darkDown"/>
      </fill>
    </dxf>
  </dxfs>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1100666</xdr:colOff>
      <xdr:row>1</xdr:row>
      <xdr:rowOff>256266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6833" cy="1386566"/>
        </a:xfrm>
        <a:prstGeom prst="rect">
          <a:avLst/>
        </a:prstGeom>
      </xdr:spPr>
    </xdr:pic>
    <xdr:clientData/>
  </xdr:twoCellAnchor>
  <xdr:twoCellAnchor>
    <xdr:from>
      <xdr:col>0</xdr:col>
      <xdr:colOff>2453640</xdr:colOff>
      <xdr:row>10</xdr:row>
      <xdr:rowOff>7620</xdr:rowOff>
    </xdr:from>
    <xdr:to>
      <xdr:col>3</xdr:col>
      <xdr:colOff>1860127</xdr:colOff>
      <xdr:row>13</xdr:row>
      <xdr:rowOff>182034</xdr:rowOff>
    </xdr:to>
    <xdr:sp macro="" textlink="">
      <xdr:nvSpPr>
        <xdr:cNvPr id="2" name="TextBox 1">
          <a:extLst>
            <a:ext uri="{FF2B5EF4-FFF2-40B4-BE49-F238E27FC236}">
              <a16:creationId xmlns:a16="http://schemas.microsoft.com/office/drawing/2014/main" id="{741D2326-E293-4E34-864A-879824ABACB3}"/>
            </a:ext>
          </a:extLst>
        </xdr:cNvPr>
        <xdr:cNvSpPr txBox="1"/>
      </xdr:nvSpPr>
      <xdr:spPr>
        <a:xfrm rot="19542415">
          <a:off x="2453640" y="4076700"/>
          <a:ext cx="6714067" cy="2048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gn="ctr"/>
          <a:r>
            <a:rPr lang="en-US" sz="7200"/>
            <a:t>Sample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2287693</xdr:colOff>
      <xdr:row>0</xdr:row>
      <xdr:rowOff>1285875</xdr:rowOff>
    </xdr:to>
    <xdr:pic>
      <xdr:nvPicPr>
        <xdr:cNvPr id="2" name="Picture 1">
          <a:extLst>
            <a:ext uri="{FF2B5EF4-FFF2-40B4-BE49-F238E27FC236}">
              <a16:creationId xmlns:a16="http://schemas.microsoft.com/office/drawing/2014/main" id="{47D4FCC4-CEFD-45D2-B0C0-66688C0BE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30793" cy="1285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1247776</xdr:colOff>
      <xdr:row>0</xdr:row>
      <xdr:rowOff>1187450</xdr:rowOff>
    </xdr:to>
    <xdr:pic>
      <xdr:nvPicPr>
        <xdr:cNvPr id="2" name="Picture 1">
          <a:extLst>
            <a:ext uri="{FF2B5EF4-FFF2-40B4-BE49-F238E27FC236}">
              <a16:creationId xmlns:a16="http://schemas.microsoft.com/office/drawing/2014/main" id="{BB8D24E6-9188-4319-94A4-90E047824A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3771900" cy="1187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2</xdr:col>
      <xdr:colOff>83608</xdr:colOff>
      <xdr:row>1</xdr:row>
      <xdr:rowOff>5441</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9525"/>
          <a:ext cx="4122208" cy="13865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1984376</xdr:colOff>
      <xdr:row>0</xdr:row>
      <xdr:rowOff>1022350</xdr:rowOff>
    </xdr:to>
    <xdr:pic>
      <xdr:nvPicPr>
        <xdr:cNvPr id="2" name="Picture 1">
          <a:extLst>
            <a:ext uri="{FF2B5EF4-FFF2-40B4-BE49-F238E27FC236}">
              <a16:creationId xmlns:a16="http://schemas.microsoft.com/office/drawing/2014/main" id="{7E61D607-B18A-4168-98D0-351533A5D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49600" cy="10223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2502958</xdr:colOff>
      <xdr:row>0</xdr:row>
      <xdr:rowOff>1285875</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0"/>
          <a:ext cx="4122208" cy="12858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55033</xdr:colOff>
      <xdr:row>0</xdr:row>
      <xdr:rowOff>1314450</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22208" cy="13144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293158</xdr:colOff>
      <xdr:row>1</xdr:row>
      <xdr:rowOff>9525</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22208" cy="13049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445558</xdr:colOff>
      <xdr:row>0</xdr:row>
      <xdr:rowOff>1276350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22208" cy="1276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474133</xdr:colOff>
      <xdr:row>0</xdr:row>
      <xdr:rowOff>1373866</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6833" cy="13865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2436283</xdr:colOff>
      <xdr:row>0</xdr:row>
      <xdr:rowOff>1377041</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6833" cy="13865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19052</xdr:rowOff>
    </xdr:from>
    <xdr:to>
      <xdr:col>2</xdr:col>
      <xdr:colOff>1847850</xdr:colOff>
      <xdr:row>0</xdr:row>
      <xdr:rowOff>942975</xdr:rowOff>
    </xdr:to>
    <xdr:pic>
      <xdr:nvPicPr>
        <xdr:cNvPr id="4" name="Picture 3">
          <a:extLst>
            <a:ext uri="{FF2B5EF4-FFF2-40B4-BE49-F238E27FC236}">
              <a16:creationId xmlns:a16="http://schemas.microsoft.com/office/drawing/2014/main" id="{1737A9CE-7E24-4BBD-B9D9-EC89BCC8BA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9052"/>
          <a:ext cx="2762249" cy="9239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4124250" cy="1389212"/>
    <xdr:pic>
      <xdr:nvPicPr>
        <xdr:cNvPr id="2" name="Picture 1">
          <a:extLst>
            <a:ext uri="{FF2B5EF4-FFF2-40B4-BE49-F238E27FC236}">
              <a16:creationId xmlns:a16="http://schemas.microsoft.com/office/drawing/2014/main" id="{C039A4E4-18DD-4BD5-8330-CADF7DFB97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24250" cy="1389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133725" cy="1047750"/>
    <xdr:pic>
      <xdr:nvPicPr>
        <xdr:cNvPr id="3" name="image1.png">
          <a:extLst>
            <a:ext uri="{FF2B5EF4-FFF2-40B4-BE49-F238E27FC236}">
              <a16:creationId xmlns:a16="http://schemas.microsoft.com/office/drawing/2014/main" id="{AF286DC7-CB6A-448A-94ED-D9D1BDE25648}"/>
            </a:ext>
          </a:extLst>
        </xdr:cNvPr>
        <xdr:cNvPicPr preferRelativeResize="0"/>
      </xdr:nvPicPr>
      <xdr:blipFill>
        <a:blip xmlns:r="http://schemas.openxmlformats.org/officeDocument/2006/relationships" r:embed="rId1" cstate="print"/>
        <a:stretch>
          <a:fillRect/>
        </a:stretch>
      </xdr:blipFill>
      <xdr:spPr>
        <a:xfrm>
          <a:off x="0" y="0"/>
          <a:ext cx="3133725" cy="10477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1781175</xdr:colOff>
      <xdr:row>0</xdr:row>
      <xdr:rowOff>1085850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3400425" cy="1085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314325</xdr:colOff>
      <xdr:row>0</xdr:row>
      <xdr:rowOff>1085849</xdr:rowOff>
    </xdr:to>
    <xdr:pic>
      <xdr:nvPicPr>
        <xdr:cNvPr id="2" name="Picture 1">
          <a:extLst>
            <a:ext uri="{FF2B5EF4-FFF2-40B4-BE49-F238E27FC236}">
              <a16:creationId xmlns:a16="http://schemas.microsoft.com/office/drawing/2014/main" id="{771418A9-8539-486D-8724-2C440A65D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3267075" cy="10858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407458</xdr:colOff>
      <xdr:row>1</xdr:row>
      <xdr:rowOff>9525</xdr:rowOff>
    </xdr:to>
    <xdr:pic>
      <xdr:nvPicPr>
        <xdr:cNvPr id="2" name="Picture 1">
          <a:extLst>
            <a:ext uri="{FF2B5EF4-FFF2-40B4-BE49-F238E27FC236}">
              <a16:creationId xmlns:a16="http://schemas.microsoft.com/office/drawing/2014/main" id="{5DCF2C58-E368-431A-8916-0C3E78F497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31733" cy="1333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144568</xdr:colOff>
      <xdr:row>1</xdr:row>
      <xdr:rowOff>50072</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6833" cy="13865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388408</xdr:colOff>
      <xdr:row>0</xdr:row>
      <xdr:rowOff>1381125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31733" cy="1381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131233</xdr:colOff>
      <xdr:row>0</xdr:row>
      <xdr:rowOff>1285875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22208" cy="1285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nma.sharepoint.com/DC/Shared/SRAM/2017%20SRAM%20Reviews/HUNTINGTON/2017%20HUNTINGTON%20BANCSHARES%20INCORPORATED%20STAR%20Document%20Request%20updated%2011-13-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point/WINDOWS/Temp/wz141a/VFINC%20Document%20Request%20List%20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NNIEMAE.COM\Corp\SWRO\NetApp\Filer1\b8uleh\Documents\3_Project-TEMPLATE_DocReq_JUL2017\ARCHIVE\2017%20STAR%20Review%20Document%20Request%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NNIEMAE.COM\Corp\NERO\NetApp\Filer1\a8ubjo\Documents\Copy%20of%202018%20Selling-Servicing%20Review%20Document%20Request%20Template%20draft%20for%20tin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nma.sharepoint.com/Users/a8ubjo/Fannie%20Mae/OneDrive%20-%20Fannie%20Mae/Documents/Documents/star/2018%20STAR%20Document%20Request%20Template-FBEO%20DRAF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nma.sharepoint.com/Users/a0usca/Desktop/2016/_2016%20Self%20Assessment_Data%20Collection_Document%20Request.ven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P Help &amp; Instructions"/>
      <sheetName val="CMR Doc Request"/>
      <sheetName val="CMR Questionnaire"/>
      <sheetName val="Payoff"/>
      <sheetName val="Servicing Procedures Request"/>
      <sheetName val="STAR Questionnaire"/>
      <sheetName val="Adverse Action "/>
      <sheetName val="Rate_and_Payment_changes_ARMS"/>
      <sheetName val="Hazard_Ins_Loss_Drafts"/>
      <sheetName val="TI_Escrow"/>
      <sheetName val="MI_Cancellation"/>
      <sheetName val="Delinquency_Servicing"/>
      <sheetName val="Forbearance_and_Repayment_Plans"/>
      <sheetName val="Modifications"/>
      <sheetName val="Liquidations"/>
      <sheetName val="Appeals"/>
      <sheetName val="Fidelity Bond"/>
      <sheetName val="TPRM Questionnaire Sel-Svc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R Doc Request"/>
      <sheetName val="Servicing Procedures Request"/>
      <sheetName val="NPV_Input_and_Output_Fields"/>
      <sheetName val="Payoff"/>
      <sheetName val="Payment Change Notice"/>
      <sheetName val="SCRA_Rate_Reduction"/>
      <sheetName val="Hazard_Ins_Loss_Drafts"/>
      <sheetName val="TI_Escrow"/>
      <sheetName val="Delinquency_Servicing"/>
      <sheetName val="Forbearance_and_Repayment_Plans"/>
      <sheetName val="Bankruptcy"/>
      <sheetName val="Foreclosure"/>
      <sheetName val="Modifications"/>
      <sheetName val="Liquidations"/>
      <sheetName val="Appeals"/>
      <sheetName val="Fidelity_Bond"/>
      <sheetName val="Default_Related_Legal_Services"/>
      <sheetName val="LPI - Questionnaire"/>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P Help &amp; Instructions"/>
      <sheetName val="CMR Doc Request"/>
      <sheetName val="CMR Questionnaire"/>
      <sheetName val="Payoff"/>
      <sheetName val="Servicing Procedures Request"/>
      <sheetName val="Sheet1"/>
      <sheetName val="STAR Questionnaire"/>
      <sheetName val="Adverse Action "/>
      <sheetName val="Rate_and_Payment_changes_ARMS"/>
      <sheetName val="SCRA_Rate_Reduction"/>
      <sheetName val="Hazard_Ins_Loss_Drafts"/>
      <sheetName val="TI_Escrow"/>
      <sheetName val="MI_Cancellation"/>
      <sheetName val="Delinquency_Servicing"/>
      <sheetName val="Forbearance_and_Repayment_Plans"/>
      <sheetName val="Modifications"/>
      <sheetName val="Liquidations"/>
      <sheetName val="Appeals"/>
      <sheetName val="Bankruptcy"/>
      <sheetName val="Foreclosure"/>
      <sheetName val="Default_Related_Legal_Services"/>
      <sheetName val="Fidelity Bond"/>
      <sheetName val="TPRM Questionnaire"/>
    </sheetNames>
    <sheetDataSet>
      <sheetData sheetId="0" refreshError="1"/>
      <sheetData sheetId="1" refreshError="1"/>
      <sheetData sheetId="2" refreshError="1"/>
      <sheetData sheetId="3" refreshError="1"/>
      <sheetData sheetId="4" refreshError="1"/>
      <sheetData sheetId="5" refreshError="1"/>
      <sheetData sheetId="6">
        <row r="1">
          <cell r="A1" t="str">
            <v>YES</v>
          </cell>
        </row>
        <row r="2">
          <cell r="A2" t="str">
            <v>NO</v>
          </cell>
        </row>
      </sheetData>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MR Doc Request"/>
      <sheetName val="CMR Questionnaire"/>
      <sheetName val="Payoff"/>
      <sheetName val="Servicing Procedures Request"/>
      <sheetName val="STAR Questionnaire"/>
      <sheetName val="Adverse Action "/>
      <sheetName val="Rate_and_Payment_changes_ARMS"/>
      <sheetName val="SCRA_Rate_Reduction"/>
      <sheetName val="Hazard_Ins_Loss_Drafts"/>
      <sheetName val="TI_Escrow"/>
      <sheetName val="MI_Cancellation"/>
      <sheetName val="Delinquency_Servicing"/>
      <sheetName val="Forbearance_and_Repayment_Plans"/>
      <sheetName val="Modifications"/>
      <sheetName val="Liquidations"/>
      <sheetName val="Appeals"/>
      <sheetName val="Bankruptcy"/>
      <sheetName val="Foreclosure"/>
      <sheetName val="Default_Related_Legal_Services"/>
      <sheetName val="Fidelity Bond"/>
      <sheetName val="TPRM Questionnaire"/>
      <sheetName val="Introduction - Selling"/>
      <sheetName val="Procedures"/>
      <sheetName val="PRE-REVIEW QUESTIONNAIRE"/>
      <sheetName val="Post-Closing QC FILES"/>
      <sheetName val="Project Management Files"/>
      <sheetName val="Underwriting Management Files"/>
      <sheetName val="Broker Production Files"/>
      <sheetName val="Correspondent Production Files"/>
      <sheetName val="Housing Finance Authority Files"/>
      <sheetName val="Loan # Data Entry HID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C4" t="str">
            <v>LNDID</v>
          </cell>
        </row>
      </sheetData>
      <sheetData sheetId="23"/>
      <sheetData sheetId="24"/>
      <sheetData sheetId="25"/>
      <sheetData sheetId="26"/>
      <sheetData sheetId="27"/>
      <sheetData sheetId="28"/>
      <sheetData sheetId="29"/>
      <sheetData sheetId="30"/>
      <sheetData sheetId="31">
        <row r="4">
          <cell r="B4" t="str">
            <v>1740461069</v>
          </cell>
        </row>
      </sheetData>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 Introduction"/>
      <sheetName val="OOSP Joint"/>
      <sheetName val="OOSP Servicing"/>
      <sheetName val="Fidelity Bond"/>
      <sheetName val="OOSP Questionnaire All"/>
      <sheetName val="Vendor List"/>
      <sheetName val="CMR Document Request"/>
      <sheetName val="CMR Questionnaire"/>
      <sheetName val="Payoffs"/>
      <sheetName val="STAR Procedures "/>
      <sheetName val="STAR Questionnaire"/>
      <sheetName val="Adverse Action"/>
      <sheetName val="Rate_and_Payment_changes_ARMS"/>
      <sheetName val="Hazard_Ins_Loss_Drafts"/>
      <sheetName val="TI_Escrow"/>
      <sheetName val="MI_Cancellation"/>
      <sheetName val="Delinquency_Servicing"/>
      <sheetName val="Forbearance_and_Repayment_Plans"/>
      <sheetName val="Modifications"/>
      <sheetName val="Liquidations"/>
      <sheetName val="Appeals"/>
      <sheetName val="Bankruptcy"/>
      <sheetName val="Foreclosure"/>
    </sheetNames>
    <sheetDataSet>
      <sheetData sheetId="0"/>
      <sheetData sheetId="1"/>
      <sheetData sheetId="2"/>
      <sheetData sheetId="3"/>
      <sheetData sheetId="4"/>
      <sheetData sheetId="5"/>
      <sheetData sheetId="6"/>
      <sheetData sheetId="7"/>
      <sheetData sheetId="8"/>
      <sheetData sheetId="9">
        <row r="4">
          <cell r="Q4" t="str">
            <v>Yes</v>
          </cell>
        </row>
        <row r="5">
          <cell r="Q5" t="str">
            <v>No</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 Workforce and Portfolio"/>
      <sheetName val="Data Collection"/>
      <sheetName val="Vendor(s)"/>
      <sheetName val="OOSP Document Request"/>
      <sheetName val="OOSP Servicer Self Assessment"/>
      <sheetName val="Gen Servicing Document Request"/>
      <sheetName val="Gen Servicing Self Assessment"/>
      <sheetName val="Sol Delivery Document Request"/>
      <sheetName val="Sol Delivery Self Assessment"/>
      <sheetName val="Timeline Mngmt Document Request"/>
      <sheetName val="Timeline Mngmt Self Assessme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L1" t="str">
            <v>Asset Recovery</v>
          </cell>
        </row>
        <row r="2">
          <cell r="L2" t="str">
            <v>Borrower Outreach/Solicitations</v>
          </cell>
        </row>
        <row r="3">
          <cell r="L3" t="str">
            <v>Call Management</v>
          </cell>
        </row>
        <row r="4">
          <cell r="L4" t="str">
            <v>Call Monitoring</v>
          </cell>
        </row>
        <row r="5">
          <cell r="L5" t="str">
            <v>Cash Management/Lock Box/Invoicing</v>
          </cell>
        </row>
        <row r="6">
          <cell r="L6" t="str">
            <v>Collections/Skip Tracing</v>
          </cell>
        </row>
        <row r="7">
          <cell r="L7" t="str">
            <v>Credit Reporting/Monitoring</v>
          </cell>
        </row>
        <row r="8">
          <cell r="L8" t="str">
            <v>Customer Service/Call Center</v>
          </cell>
        </row>
        <row r="9">
          <cell r="L9" t="str">
            <v>Document Management</v>
          </cell>
        </row>
        <row r="10">
          <cell r="L10" t="str">
            <v>Hiring</v>
          </cell>
        </row>
        <row r="11">
          <cell r="L11" t="str">
            <v>Investor Reporting</v>
          </cell>
        </row>
        <row r="12">
          <cell r="L12" t="str">
            <v>Investor Services</v>
          </cell>
        </row>
        <row r="13">
          <cell r="L13" t="str">
            <v>Lien Release/Assignments/Title/Assumptions</v>
          </cell>
        </row>
        <row r="14">
          <cell r="L14" t="str">
            <v>Litigation/Compliance</v>
          </cell>
        </row>
        <row r="15">
          <cell r="L15" t="str">
            <v>Loan Administration</v>
          </cell>
        </row>
        <row r="16">
          <cell r="L16" t="str">
            <v>Loan Servicing/Default Services</v>
          </cell>
        </row>
        <row r="17">
          <cell r="L17" t="str">
            <v>Loss Mitigtation - All</v>
          </cell>
        </row>
        <row r="18">
          <cell r="L18" t="str">
            <v>Loss Mitigtation - Retention</v>
          </cell>
        </row>
        <row r="19">
          <cell r="L19" t="str">
            <v>Loss Mitigtation - Liquidation</v>
          </cell>
        </row>
        <row r="20">
          <cell r="L20" t="str">
            <v>Notary/Affidavits</v>
          </cell>
        </row>
        <row r="21">
          <cell r="L21" t="str">
            <v>Portfolio Monitoring/Reporting/Capital markets</v>
          </cell>
        </row>
        <row r="22">
          <cell r="L22" t="str">
            <v>Servicing Transfers and Acquisitions</v>
          </cell>
        </row>
        <row r="23">
          <cell r="L23" t="str">
            <v>Technology/Data Services</v>
          </cell>
        </row>
        <row r="24">
          <cell r="L24" t="str">
            <v>Translation/Language Services</v>
          </cell>
        </row>
        <row r="25">
          <cell r="L25" t="str">
            <v>Valuations/Property Preservation/Inspections/Claims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ephanie_rogers@fanniemae.com" TargetMode="External"/><Relationship Id="rId13" Type="http://schemas.openxmlformats.org/officeDocument/2006/relationships/hyperlink" Target="mailto:casey_dyer@fanniemae.com" TargetMode="External"/><Relationship Id="rId18" Type="http://schemas.openxmlformats.org/officeDocument/2006/relationships/hyperlink" Target="mailto:wenzhong_qian@fanniemae.com" TargetMode="External"/><Relationship Id="rId26" Type="http://schemas.openxmlformats.org/officeDocument/2006/relationships/drawing" Target="../drawings/drawing1.xml"/><Relationship Id="rId3" Type="http://schemas.openxmlformats.org/officeDocument/2006/relationships/hyperlink" Target="mailto:mark_a_green@fanniemae.com" TargetMode="External"/><Relationship Id="rId21" Type="http://schemas.openxmlformats.org/officeDocument/2006/relationships/hyperlink" Target="mailto:jill_x_moericke@fanniemae.com" TargetMode="External"/><Relationship Id="rId7" Type="http://schemas.openxmlformats.org/officeDocument/2006/relationships/hyperlink" Target="mailto:lauren_n_roffino@fanniemae.com" TargetMode="External"/><Relationship Id="rId12" Type="http://schemas.openxmlformats.org/officeDocument/2006/relationships/hyperlink" Target="mailto:andera_ludwig@fanniemae.com" TargetMode="External"/><Relationship Id="rId17" Type="http://schemas.openxmlformats.org/officeDocument/2006/relationships/hyperlink" Target="mailto:kathy_d_kushner@fanniemae.com" TargetMode="External"/><Relationship Id="rId25" Type="http://schemas.openxmlformats.org/officeDocument/2006/relationships/printerSettings" Target="../printerSettings/printerSettings1.bin"/><Relationship Id="rId2" Type="http://schemas.openxmlformats.org/officeDocument/2006/relationships/hyperlink" Target="mailto:robert_b_gamez@fanniemae.com" TargetMode="External"/><Relationship Id="rId16" Type="http://schemas.openxmlformats.org/officeDocument/2006/relationships/hyperlink" Target="mailto:karim_lotfy@fanniemae.com" TargetMode="External"/><Relationship Id="rId20" Type="http://schemas.openxmlformats.org/officeDocument/2006/relationships/hyperlink" Target="mailto:linda_c_hefner@fanniemae.com" TargetMode="External"/><Relationship Id="rId1" Type="http://schemas.openxmlformats.org/officeDocument/2006/relationships/hyperlink" Target="mailto:erica_chavez@fanniemae.com" TargetMode="External"/><Relationship Id="rId6" Type="http://schemas.openxmlformats.org/officeDocument/2006/relationships/hyperlink" Target="mailto:charles_leonard@fanniemae.com" TargetMode="External"/><Relationship Id="rId11" Type="http://schemas.openxmlformats.org/officeDocument/2006/relationships/hyperlink" Target="mailto:adriel_taylor@fanniemae.com" TargetMode="External"/><Relationship Id="rId24" Type="http://schemas.openxmlformats.org/officeDocument/2006/relationships/hyperlink" Target="mailto:audrey_ridgeway@fanniemae.com" TargetMode="External"/><Relationship Id="rId5" Type="http://schemas.openxmlformats.org/officeDocument/2006/relationships/hyperlink" Target="mailto:christine_layne@fanniemae.com" TargetMode="External"/><Relationship Id="rId15" Type="http://schemas.openxmlformats.org/officeDocument/2006/relationships/hyperlink" Target="mailto:john_w_vondersaar@fanniemae.com" TargetMode="External"/><Relationship Id="rId23" Type="http://schemas.openxmlformats.org/officeDocument/2006/relationships/hyperlink" Target="https://fnma.sharepoint.com/a8urjr/AppData/Local/Downloads/0" TargetMode="External"/><Relationship Id="rId10" Type="http://schemas.openxmlformats.org/officeDocument/2006/relationships/hyperlink" Target="mailto:kelly_tutt@fanniemae.com" TargetMode="External"/><Relationship Id="rId19" Type="http://schemas.openxmlformats.org/officeDocument/2006/relationships/hyperlink" Target="mailto:meron_habtu@fanniemae.com" TargetMode="External"/><Relationship Id="rId4" Type="http://schemas.openxmlformats.org/officeDocument/2006/relationships/hyperlink" Target="mailto:kathy_d_kushner@fanniemae.com" TargetMode="External"/><Relationship Id="rId9" Type="http://schemas.openxmlformats.org/officeDocument/2006/relationships/hyperlink" Target="mailto:kristy_scouten@fanniemae.com" TargetMode="External"/><Relationship Id="rId14" Type="http://schemas.openxmlformats.org/officeDocument/2006/relationships/hyperlink" Target="mailto:david_w_meiners@fanniemae.com" TargetMode="External"/><Relationship Id="rId22" Type="http://schemas.openxmlformats.org/officeDocument/2006/relationships/hyperlink" Target="mailto:gretchen_massey@fanniemae.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singlefamily.fanniemae.com/servicing/star-program" TargetMode="External"/><Relationship Id="rId7" Type="http://schemas.openxmlformats.org/officeDocument/2006/relationships/hyperlink" Target="https://singlefamily.fanniemae.com/servicing/star-program" TargetMode="External"/><Relationship Id="rId2" Type="http://schemas.openxmlformats.org/officeDocument/2006/relationships/hyperlink" Target="https://singlefamily.fanniemae.com/servicing/star-program" TargetMode="External"/><Relationship Id="rId1" Type="http://schemas.openxmlformats.org/officeDocument/2006/relationships/hyperlink" Target="https://www.fanniemae.com/content/job-aid/star-reference-guide/topic/change_management.htm" TargetMode="External"/><Relationship Id="rId6" Type="http://schemas.openxmlformats.org/officeDocument/2006/relationships/hyperlink" Target="https://singlefamily.fanniemae.com/servicing/star-program" TargetMode="External"/><Relationship Id="rId5" Type="http://schemas.openxmlformats.org/officeDocument/2006/relationships/hyperlink" Target="https://singlefamily.fanniemae.com/servicing/star-program" TargetMode="External"/><Relationship Id="rId4" Type="http://schemas.openxmlformats.org/officeDocument/2006/relationships/hyperlink" Target="https://singlefamily.fanniemae.com/servicing/star-program"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inglefamily.fanniemae.com/servicing/star-program" TargetMode="External"/><Relationship Id="rId1" Type="http://schemas.openxmlformats.org/officeDocument/2006/relationships/hyperlink" Target="https://singlefamily.fanniemae.com/servicing/star-program"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7"/>
  <sheetViews>
    <sheetView showGridLines="0" showRowColHeaders="0" tabSelected="1" zoomScaleNormal="100" workbookViewId="0">
      <selection activeCell="H8" sqref="H8"/>
    </sheetView>
  </sheetViews>
  <sheetFormatPr defaultRowHeight="13.2" x14ac:dyDescent="0.25"/>
  <cols>
    <col min="1" max="1" width="45.5546875" style="12" customWidth="1"/>
    <col min="2" max="2" width="24.5546875" style="12" customWidth="1"/>
    <col min="3" max="3" width="36.44140625" style="12" customWidth="1"/>
    <col min="4" max="4" width="39.44140625" style="12" customWidth="1"/>
    <col min="5" max="5" width="33.5546875" style="7" customWidth="1"/>
    <col min="6" max="22" width="8.5546875" style="7"/>
    <col min="23" max="23" width="17" style="7" customWidth="1"/>
    <col min="24" max="24" width="18.5546875" style="7" customWidth="1"/>
    <col min="25" max="255" width="8.5546875" style="7"/>
    <col min="256" max="256" width="45.5546875" style="7" customWidth="1"/>
    <col min="257" max="257" width="30.5546875" style="7" customWidth="1"/>
    <col min="258" max="258" width="17.5546875" style="7" bestFit="1" customWidth="1"/>
    <col min="259" max="259" width="89.5546875" style="7" customWidth="1"/>
    <col min="260" max="260" width="17" style="7" customWidth="1"/>
    <col min="261" max="278" width="8.5546875" style="7"/>
    <col min="279" max="279" width="17" style="7" customWidth="1"/>
    <col min="280" max="280" width="18.5546875" style="7" customWidth="1"/>
    <col min="281" max="511" width="8.5546875" style="7"/>
    <col min="512" max="512" width="45.5546875" style="7" customWidth="1"/>
    <col min="513" max="513" width="30.5546875" style="7" customWidth="1"/>
    <col min="514" max="514" width="17.5546875" style="7" bestFit="1" customWidth="1"/>
    <col min="515" max="515" width="89.5546875" style="7" customWidth="1"/>
    <col min="516" max="516" width="17" style="7" customWidth="1"/>
    <col min="517" max="534" width="8.5546875" style="7"/>
    <col min="535" max="535" width="17" style="7" customWidth="1"/>
    <col min="536" max="536" width="18.5546875" style="7" customWidth="1"/>
    <col min="537" max="767" width="8.5546875" style="7"/>
    <col min="768" max="768" width="45.5546875" style="7" customWidth="1"/>
    <col min="769" max="769" width="30.5546875" style="7" customWidth="1"/>
    <col min="770" max="770" width="17.5546875" style="7" bestFit="1" customWidth="1"/>
    <col min="771" max="771" width="89.5546875" style="7" customWidth="1"/>
    <col min="772" max="772" width="17" style="7" customWidth="1"/>
    <col min="773" max="790" width="8.5546875" style="7"/>
    <col min="791" max="791" width="17" style="7" customWidth="1"/>
    <col min="792" max="792" width="18.5546875" style="7" customWidth="1"/>
    <col min="793" max="1023" width="8.5546875" style="7"/>
    <col min="1024" max="1024" width="45.5546875" style="7" customWidth="1"/>
    <col min="1025" max="1025" width="30.5546875" style="7" customWidth="1"/>
    <col min="1026" max="1026" width="17.5546875" style="7" bestFit="1" customWidth="1"/>
    <col min="1027" max="1027" width="89.5546875" style="7" customWidth="1"/>
    <col min="1028" max="1028" width="17" style="7" customWidth="1"/>
    <col min="1029" max="1046" width="8.5546875" style="7"/>
    <col min="1047" max="1047" width="17" style="7" customWidth="1"/>
    <col min="1048" max="1048" width="18.5546875" style="7" customWidth="1"/>
    <col min="1049" max="1279" width="8.5546875" style="7"/>
    <col min="1280" max="1280" width="45.5546875" style="7" customWidth="1"/>
    <col min="1281" max="1281" width="30.5546875" style="7" customWidth="1"/>
    <col min="1282" max="1282" width="17.5546875" style="7" bestFit="1" customWidth="1"/>
    <col min="1283" max="1283" width="89.5546875" style="7" customWidth="1"/>
    <col min="1284" max="1284" width="17" style="7" customWidth="1"/>
    <col min="1285" max="1302" width="8.5546875" style="7"/>
    <col min="1303" max="1303" width="17" style="7" customWidth="1"/>
    <col min="1304" max="1304" width="18.5546875" style="7" customWidth="1"/>
    <col min="1305" max="1535" width="8.5546875" style="7"/>
    <col min="1536" max="1536" width="45.5546875" style="7" customWidth="1"/>
    <col min="1537" max="1537" width="30.5546875" style="7" customWidth="1"/>
    <col min="1538" max="1538" width="17.5546875" style="7" bestFit="1" customWidth="1"/>
    <col min="1539" max="1539" width="89.5546875" style="7" customWidth="1"/>
    <col min="1540" max="1540" width="17" style="7" customWidth="1"/>
    <col min="1541" max="1558" width="8.5546875" style="7"/>
    <col min="1559" max="1559" width="17" style="7" customWidth="1"/>
    <col min="1560" max="1560" width="18.5546875" style="7" customWidth="1"/>
    <col min="1561" max="1791" width="8.5546875" style="7"/>
    <col min="1792" max="1792" width="45.5546875" style="7" customWidth="1"/>
    <col min="1793" max="1793" width="30.5546875" style="7" customWidth="1"/>
    <col min="1794" max="1794" width="17.5546875" style="7" bestFit="1" customWidth="1"/>
    <col min="1795" max="1795" width="89.5546875" style="7" customWidth="1"/>
    <col min="1796" max="1796" width="17" style="7" customWidth="1"/>
    <col min="1797" max="1814" width="8.5546875" style="7"/>
    <col min="1815" max="1815" width="17" style="7" customWidth="1"/>
    <col min="1816" max="1816" width="18.5546875" style="7" customWidth="1"/>
    <col min="1817" max="2047" width="8.5546875" style="7"/>
    <col min="2048" max="2048" width="45.5546875" style="7" customWidth="1"/>
    <col min="2049" max="2049" width="30.5546875" style="7" customWidth="1"/>
    <col min="2050" max="2050" width="17.5546875" style="7" bestFit="1" customWidth="1"/>
    <col min="2051" max="2051" width="89.5546875" style="7" customWidth="1"/>
    <col min="2052" max="2052" width="17" style="7" customWidth="1"/>
    <col min="2053" max="2070" width="8.5546875" style="7"/>
    <col min="2071" max="2071" width="17" style="7" customWidth="1"/>
    <col min="2072" max="2072" width="18.5546875" style="7" customWidth="1"/>
    <col min="2073" max="2303" width="8.5546875" style="7"/>
    <col min="2304" max="2304" width="45.5546875" style="7" customWidth="1"/>
    <col min="2305" max="2305" width="30.5546875" style="7" customWidth="1"/>
    <col min="2306" max="2306" width="17.5546875" style="7" bestFit="1" customWidth="1"/>
    <col min="2307" max="2307" width="89.5546875" style="7" customWidth="1"/>
    <col min="2308" max="2308" width="17" style="7" customWidth="1"/>
    <col min="2309" max="2326" width="8.5546875" style="7"/>
    <col min="2327" max="2327" width="17" style="7" customWidth="1"/>
    <col min="2328" max="2328" width="18.5546875" style="7" customWidth="1"/>
    <col min="2329" max="2559" width="8.5546875" style="7"/>
    <col min="2560" max="2560" width="45.5546875" style="7" customWidth="1"/>
    <col min="2561" max="2561" width="30.5546875" style="7" customWidth="1"/>
    <col min="2562" max="2562" width="17.5546875" style="7" bestFit="1" customWidth="1"/>
    <col min="2563" max="2563" width="89.5546875" style="7" customWidth="1"/>
    <col min="2564" max="2564" width="17" style="7" customWidth="1"/>
    <col min="2565" max="2582" width="8.5546875" style="7"/>
    <col min="2583" max="2583" width="17" style="7" customWidth="1"/>
    <col min="2584" max="2584" width="18.5546875" style="7" customWidth="1"/>
    <col min="2585" max="2815" width="8.5546875" style="7"/>
    <col min="2816" max="2816" width="45.5546875" style="7" customWidth="1"/>
    <col min="2817" max="2817" width="30.5546875" style="7" customWidth="1"/>
    <col min="2818" max="2818" width="17.5546875" style="7" bestFit="1" customWidth="1"/>
    <col min="2819" max="2819" width="89.5546875" style="7" customWidth="1"/>
    <col min="2820" max="2820" width="17" style="7" customWidth="1"/>
    <col min="2821" max="2838" width="8.5546875" style="7"/>
    <col min="2839" max="2839" width="17" style="7" customWidth="1"/>
    <col min="2840" max="2840" width="18.5546875" style="7" customWidth="1"/>
    <col min="2841" max="3071" width="8.5546875" style="7"/>
    <col min="3072" max="3072" width="45.5546875" style="7" customWidth="1"/>
    <col min="3073" max="3073" width="30.5546875" style="7" customWidth="1"/>
    <col min="3074" max="3074" width="17.5546875" style="7" bestFit="1" customWidth="1"/>
    <col min="3075" max="3075" width="89.5546875" style="7" customWidth="1"/>
    <col min="3076" max="3076" width="17" style="7" customWidth="1"/>
    <col min="3077" max="3094" width="8.5546875" style="7"/>
    <col min="3095" max="3095" width="17" style="7" customWidth="1"/>
    <col min="3096" max="3096" width="18.5546875" style="7" customWidth="1"/>
    <col min="3097" max="3327" width="8.5546875" style="7"/>
    <col min="3328" max="3328" width="45.5546875" style="7" customWidth="1"/>
    <col min="3329" max="3329" width="30.5546875" style="7" customWidth="1"/>
    <col min="3330" max="3330" width="17.5546875" style="7" bestFit="1" customWidth="1"/>
    <col min="3331" max="3331" width="89.5546875" style="7" customWidth="1"/>
    <col min="3332" max="3332" width="17" style="7" customWidth="1"/>
    <col min="3333" max="3350" width="8.5546875" style="7"/>
    <col min="3351" max="3351" width="17" style="7" customWidth="1"/>
    <col min="3352" max="3352" width="18.5546875" style="7" customWidth="1"/>
    <col min="3353" max="3583" width="8.5546875" style="7"/>
    <col min="3584" max="3584" width="45.5546875" style="7" customWidth="1"/>
    <col min="3585" max="3585" width="30.5546875" style="7" customWidth="1"/>
    <col min="3586" max="3586" width="17.5546875" style="7" bestFit="1" customWidth="1"/>
    <col min="3587" max="3587" width="89.5546875" style="7" customWidth="1"/>
    <col min="3588" max="3588" width="17" style="7" customWidth="1"/>
    <col min="3589" max="3606" width="8.5546875" style="7"/>
    <col min="3607" max="3607" width="17" style="7" customWidth="1"/>
    <col min="3608" max="3608" width="18.5546875" style="7" customWidth="1"/>
    <col min="3609" max="3839" width="8.5546875" style="7"/>
    <col min="3840" max="3840" width="45.5546875" style="7" customWidth="1"/>
    <col min="3841" max="3841" width="30.5546875" style="7" customWidth="1"/>
    <col min="3842" max="3842" width="17.5546875" style="7" bestFit="1" customWidth="1"/>
    <col min="3843" max="3843" width="89.5546875" style="7" customWidth="1"/>
    <col min="3844" max="3844" width="17" style="7" customWidth="1"/>
    <col min="3845" max="3862" width="8.5546875" style="7"/>
    <col min="3863" max="3863" width="17" style="7" customWidth="1"/>
    <col min="3864" max="3864" width="18.5546875" style="7" customWidth="1"/>
    <col min="3865" max="4095" width="8.5546875" style="7"/>
    <col min="4096" max="4096" width="45.5546875" style="7" customWidth="1"/>
    <col min="4097" max="4097" width="30.5546875" style="7" customWidth="1"/>
    <col min="4098" max="4098" width="17.5546875" style="7" bestFit="1" customWidth="1"/>
    <col min="4099" max="4099" width="89.5546875" style="7" customWidth="1"/>
    <col min="4100" max="4100" width="17" style="7" customWidth="1"/>
    <col min="4101" max="4118" width="8.5546875" style="7"/>
    <col min="4119" max="4119" width="17" style="7" customWidth="1"/>
    <col min="4120" max="4120" width="18.5546875" style="7" customWidth="1"/>
    <col min="4121" max="4351" width="8.5546875" style="7"/>
    <col min="4352" max="4352" width="45.5546875" style="7" customWidth="1"/>
    <col min="4353" max="4353" width="30.5546875" style="7" customWidth="1"/>
    <col min="4354" max="4354" width="17.5546875" style="7" bestFit="1" customWidth="1"/>
    <col min="4355" max="4355" width="89.5546875" style="7" customWidth="1"/>
    <col min="4356" max="4356" width="17" style="7" customWidth="1"/>
    <col min="4357" max="4374" width="8.5546875" style="7"/>
    <col min="4375" max="4375" width="17" style="7" customWidth="1"/>
    <col min="4376" max="4376" width="18.5546875" style="7" customWidth="1"/>
    <col min="4377" max="4607" width="8.5546875" style="7"/>
    <col min="4608" max="4608" width="45.5546875" style="7" customWidth="1"/>
    <col min="4609" max="4609" width="30.5546875" style="7" customWidth="1"/>
    <col min="4610" max="4610" width="17.5546875" style="7" bestFit="1" customWidth="1"/>
    <col min="4611" max="4611" width="89.5546875" style="7" customWidth="1"/>
    <col min="4612" max="4612" width="17" style="7" customWidth="1"/>
    <col min="4613" max="4630" width="8.5546875" style="7"/>
    <col min="4631" max="4631" width="17" style="7" customWidth="1"/>
    <col min="4632" max="4632" width="18.5546875" style="7" customWidth="1"/>
    <col min="4633" max="4863" width="8.5546875" style="7"/>
    <col min="4864" max="4864" width="45.5546875" style="7" customWidth="1"/>
    <col min="4865" max="4865" width="30.5546875" style="7" customWidth="1"/>
    <col min="4866" max="4866" width="17.5546875" style="7" bestFit="1" customWidth="1"/>
    <col min="4867" max="4867" width="89.5546875" style="7" customWidth="1"/>
    <col min="4868" max="4868" width="17" style="7" customWidth="1"/>
    <col min="4869" max="4886" width="8.5546875" style="7"/>
    <col min="4887" max="4887" width="17" style="7" customWidth="1"/>
    <col min="4888" max="4888" width="18.5546875" style="7" customWidth="1"/>
    <col min="4889" max="5119" width="8.5546875" style="7"/>
    <col min="5120" max="5120" width="45.5546875" style="7" customWidth="1"/>
    <col min="5121" max="5121" width="30.5546875" style="7" customWidth="1"/>
    <col min="5122" max="5122" width="17.5546875" style="7" bestFit="1" customWidth="1"/>
    <col min="5123" max="5123" width="89.5546875" style="7" customWidth="1"/>
    <col min="5124" max="5124" width="17" style="7" customWidth="1"/>
    <col min="5125" max="5142" width="8.5546875" style="7"/>
    <col min="5143" max="5143" width="17" style="7" customWidth="1"/>
    <col min="5144" max="5144" width="18.5546875" style="7" customWidth="1"/>
    <col min="5145" max="5375" width="8.5546875" style="7"/>
    <col min="5376" max="5376" width="45.5546875" style="7" customWidth="1"/>
    <col min="5377" max="5377" width="30.5546875" style="7" customWidth="1"/>
    <col min="5378" max="5378" width="17.5546875" style="7" bestFit="1" customWidth="1"/>
    <col min="5379" max="5379" width="89.5546875" style="7" customWidth="1"/>
    <col min="5380" max="5380" width="17" style="7" customWidth="1"/>
    <col min="5381" max="5398" width="8.5546875" style="7"/>
    <col min="5399" max="5399" width="17" style="7" customWidth="1"/>
    <col min="5400" max="5400" width="18.5546875" style="7" customWidth="1"/>
    <col min="5401" max="5631" width="8.5546875" style="7"/>
    <col min="5632" max="5632" width="45.5546875" style="7" customWidth="1"/>
    <col min="5633" max="5633" width="30.5546875" style="7" customWidth="1"/>
    <col min="5634" max="5634" width="17.5546875" style="7" bestFit="1" customWidth="1"/>
    <col min="5635" max="5635" width="89.5546875" style="7" customWidth="1"/>
    <col min="5636" max="5636" width="17" style="7" customWidth="1"/>
    <col min="5637" max="5654" width="8.5546875" style="7"/>
    <col min="5655" max="5655" width="17" style="7" customWidth="1"/>
    <col min="5656" max="5656" width="18.5546875" style="7" customWidth="1"/>
    <col min="5657" max="5887" width="8.5546875" style="7"/>
    <col min="5888" max="5888" width="45.5546875" style="7" customWidth="1"/>
    <col min="5889" max="5889" width="30.5546875" style="7" customWidth="1"/>
    <col min="5890" max="5890" width="17.5546875" style="7" bestFit="1" customWidth="1"/>
    <col min="5891" max="5891" width="89.5546875" style="7" customWidth="1"/>
    <col min="5892" max="5892" width="17" style="7" customWidth="1"/>
    <col min="5893" max="5910" width="8.5546875" style="7"/>
    <col min="5911" max="5911" width="17" style="7" customWidth="1"/>
    <col min="5912" max="5912" width="18.5546875" style="7" customWidth="1"/>
    <col min="5913" max="6143" width="8.5546875" style="7"/>
    <col min="6144" max="6144" width="45.5546875" style="7" customWidth="1"/>
    <col min="6145" max="6145" width="30.5546875" style="7" customWidth="1"/>
    <col min="6146" max="6146" width="17.5546875" style="7" bestFit="1" customWidth="1"/>
    <col min="6147" max="6147" width="89.5546875" style="7" customWidth="1"/>
    <col min="6148" max="6148" width="17" style="7" customWidth="1"/>
    <col min="6149" max="6166" width="8.5546875" style="7"/>
    <col min="6167" max="6167" width="17" style="7" customWidth="1"/>
    <col min="6168" max="6168" width="18.5546875" style="7" customWidth="1"/>
    <col min="6169" max="6399" width="8.5546875" style="7"/>
    <col min="6400" max="6400" width="45.5546875" style="7" customWidth="1"/>
    <col min="6401" max="6401" width="30.5546875" style="7" customWidth="1"/>
    <col min="6402" max="6402" width="17.5546875" style="7" bestFit="1" customWidth="1"/>
    <col min="6403" max="6403" width="89.5546875" style="7" customWidth="1"/>
    <col min="6404" max="6404" width="17" style="7" customWidth="1"/>
    <col min="6405" max="6422" width="8.5546875" style="7"/>
    <col min="6423" max="6423" width="17" style="7" customWidth="1"/>
    <col min="6424" max="6424" width="18.5546875" style="7" customWidth="1"/>
    <col min="6425" max="6655" width="8.5546875" style="7"/>
    <col min="6656" max="6656" width="45.5546875" style="7" customWidth="1"/>
    <col min="6657" max="6657" width="30.5546875" style="7" customWidth="1"/>
    <col min="6658" max="6658" width="17.5546875" style="7" bestFit="1" customWidth="1"/>
    <col min="6659" max="6659" width="89.5546875" style="7" customWidth="1"/>
    <col min="6660" max="6660" width="17" style="7" customWidth="1"/>
    <col min="6661" max="6678" width="8.5546875" style="7"/>
    <col min="6679" max="6679" width="17" style="7" customWidth="1"/>
    <col min="6680" max="6680" width="18.5546875" style="7" customWidth="1"/>
    <col min="6681" max="6911" width="8.5546875" style="7"/>
    <col min="6912" max="6912" width="45.5546875" style="7" customWidth="1"/>
    <col min="6913" max="6913" width="30.5546875" style="7" customWidth="1"/>
    <col min="6914" max="6914" width="17.5546875" style="7" bestFit="1" customWidth="1"/>
    <col min="6915" max="6915" width="89.5546875" style="7" customWidth="1"/>
    <col min="6916" max="6916" width="17" style="7" customWidth="1"/>
    <col min="6917" max="6934" width="8.5546875" style="7"/>
    <col min="6935" max="6935" width="17" style="7" customWidth="1"/>
    <col min="6936" max="6936" width="18.5546875" style="7" customWidth="1"/>
    <col min="6937" max="7167" width="8.5546875" style="7"/>
    <col min="7168" max="7168" width="45.5546875" style="7" customWidth="1"/>
    <col min="7169" max="7169" width="30.5546875" style="7" customWidth="1"/>
    <col min="7170" max="7170" width="17.5546875" style="7" bestFit="1" customWidth="1"/>
    <col min="7171" max="7171" width="89.5546875" style="7" customWidth="1"/>
    <col min="7172" max="7172" width="17" style="7" customWidth="1"/>
    <col min="7173" max="7190" width="8.5546875" style="7"/>
    <col min="7191" max="7191" width="17" style="7" customWidth="1"/>
    <col min="7192" max="7192" width="18.5546875" style="7" customWidth="1"/>
    <col min="7193" max="7423" width="8.5546875" style="7"/>
    <col min="7424" max="7424" width="45.5546875" style="7" customWidth="1"/>
    <col min="7425" max="7425" width="30.5546875" style="7" customWidth="1"/>
    <col min="7426" max="7426" width="17.5546875" style="7" bestFit="1" customWidth="1"/>
    <col min="7427" max="7427" width="89.5546875" style="7" customWidth="1"/>
    <col min="7428" max="7428" width="17" style="7" customWidth="1"/>
    <col min="7429" max="7446" width="8.5546875" style="7"/>
    <col min="7447" max="7447" width="17" style="7" customWidth="1"/>
    <col min="7448" max="7448" width="18.5546875" style="7" customWidth="1"/>
    <col min="7449" max="7679" width="8.5546875" style="7"/>
    <col min="7680" max="7680" width="45.5546875" style="7" customWidth="1"/>
    <col min="7681" max="7681" width="30.5546875" style="7" customWidth="1"/>
    <col min="7682" max="7682" width="17.5546875" style="7" bestFit="1" customWidth="1"/>
    <col min="7683" max="7683" width="89.5546875" style="7" customWidth="1"/>
    <col min="7684" max="7684" width="17" style="7" customWidth="1"/>
    <col min="7685" max="7702" width="8.5546875" style="7"/>
    <col min="7703" max="7703" width="17" style="7" customWidth="1"/>
    <col min="7704" max="7704" width="18.5546875" style="7" customWidth="1"/>
    <col min="7705" max="7935" width="8.5546875" style="7"/>
    <col min="7936" max="7936" width="45.5546875" style="7" customWidth="1"/>
    <col min="7937" max="7937" width="30.5546875" style="7" customWidth="1"/>
    <col min="7938" max="7938" width="17.5546875" style="7" bestFit="1" customWidth="1"/>
    <col min="7939" max="7939" width="89.5546875" style="7" customWidth="1"/>
    <col min="7940" max="7940" width="17" style="7" customWidth="1"/>
    <col min="7941" max="7958" width="8.5546875" style="7"/>
    <col min="7959" max="7959" width="17" style="7" customWidth="1"/>
    <col min="7960" max="7960" width="18.5546875" style="7" customWidth="1"/>
    <col min="7961" max="8191" width="8.5546875" style="7"/>
    <col min="8192" max="8192" width="45.5546875" style="7" customWidth="1"/>
    <col min="8193" max="8193" width="30.5546875" style="7" customWidth="1"/>
    <col min="8194" max="8194" width="17.5546875" style="7" bestFit="1" customWidth="1"/>
    <col min="8195" max="8195" width="89.5546875" style="7" customWidth="1"/>
    <col min="8196" max="8196" width="17" style="7" customWidth="1"/>
    <col min="8197" max="8214" width="8.5546875" style="7"/>
    <col min="8215" max="8215" width="17" style="7" customWidth="1"/>
    <col min="8216" max="8216" width="18.5546875" style="7" customWidth="1"/>
    <col min="8217" max="8447" width="8.5546875" style="7"/>
    <col min="8448" max="8448" width="45.5546875" style="7" customWidth="1"/>
    <col min="8449" max="8449" width="30.5546875" style="7" customWidth="1"/>
    <col min="8450" max="8450" width="17.5546875" style="7" bestFit="1" customWidth="1"/>
    <col min="8451" max="8451" width="89.5546875" style="7" customWidth="1"/>
    <col min="8452" max="8452" width="17" style="7" customWidth="1"/>
    <col min="8453" max="8470" width="8.5546875" style="7"/>
    <col min="8471" max="8471" width="17" style="7" customWidth="1"/>
    <col min="8472" max="8472" width="18.5546875" style="7" customWidth="1"/>
    <col min="8473" max="8703" width="8.5546875" style="7"/>
    <col min="8704" max="8704" width="45.5546875" style="7" customWidth="1"/>
    <col min="8705" max="8705" width="30.5546875" style="7" customWidth="1"/>
    <col min="8706" max="8706" width="17.5546875" style="7" bestFit="1" customWidth="1"/>
    <col min="8707" max="8707" width="89.5546875" style="7" customWidth="1"/>
    <col min="8708" max="8708" width="17" style="7" customWidth="1"/>
    <col min="8709" max="8726" width="8.5546875" style="7"/>
    <col min="8727" max="8727" width="17" style="7" customWidth="1"/>
    <col min="8728" max="8728" width="18.5546875" style="7" customWidth="1"/>
    <col min="8729" max="8959" width="8.5546875" style="7"/>
    <col min="8960" max="8960" width="45.5546875" style="7" customWidth="1"/>
    <col min="8961" max="8961" width="30.5546875" style="7" customWidth="1"/>
    <col min="8962" max="8962" width="17.5546875" style="7" bestFit="1" customWidth="1"/>
    <col min="8963" max="8963" width="89.5546875" style="7" customWidth="1"/>
    <col min="8964" max="8964" width="17" style="7" customWidth="1"/>
    <col min="8965" max="8982" width="8.5546875" style="7"/>
    <col min="8983" max="8983" width="17" style="7" customWidth="1"/>
    <col min="8984" max="8984" width="18.5546875" style="7" customWidth="1"/>
    <col min="8985" max="9215" width="8.5546875" style="7"/>
    <col min="9216" max="9216" width="45.5546875" style="7" customWidth="1"/>
    <col min="9217" max="9217" width="30.5546875" style="7" customWidth="1"/>
    <col min="9218" max="9218" width="17.5546875" style="7" bestFit="1" customWidth="1"/>
    <col min="9219" max="9219" width="89.5546875" style="7" customWidth="1"/>
    <col min="9220" max="9220" width="17" style="7" customWidth="1"/>
    <col min="9221" max="9238" width="8.5546875" style="7"/>
    <col min="9239" max="9239" width="17" style="7" customWidth="1"/>
    <col min="9240" max="9240" width="18.5546875" style="7" customWidth="1"/>
    <col min="9241" max="9471" width="8.5546875" style="7"/>
    <col min="9472" max="9472" width="45.5546875" style="7" customWidth="1"/>
    <col min="9473" max="9473" width="30.5546875" style="7" customWidth="1"/>
    <col min="9474" max="9474" width="17.5546875" style="7" bestFit="1" customWidth="1"/>
    <col min="9475" max="9475" width="89.5546875" style="7" customWidth="1"/>
    <col min="9476" max="9476" width="17" style="7" customWidth="1"/>
    <col min="9477" max="9494" width="8.5546875" style="7"/>
    <col min="9495" max="9495" width="17" style="7" customWidth="1"/>
    <col min="9496" max="9496" width="18.5546875" style="7" customWidth="1"/>
    <col min="9497" max="9727" width="8.5546875" style="7"/>
    <col min="9728" max="9728" width="45.5546875" style="7" customWidth="1"/>
    <col min="9729" max="9729" width="30.5546875" style="7" customWidth="1"/>
    <col min="9730" max="9730" width="17.5546875" style="7" bestFit="1" customWidth="1"/>
    <col min="9731" max="9731" width="89.5546875" style="7" customWidth="1"/>
    <col min="9732" max="9732" width="17" style="7" customWidth="1"/>
    <col min="9733" max="9750" width="8.5546875" style="7"/>
    <col min="9751" max="9751" width="17" style="7" customWidth="1"/>
    <col min="9752" max="9752" width="18.5546875" style="7" customWidth="1"/>
    <col min="9753" max="9983" width="8.5546875" style="7"/>
    <col min="9984" max="9984" width="45.5546875" style="7" customWidth="1"/>
    <col min="9985" max="9985" width="30.5546875" style="7" customWidth="1"/>
    <col min="9986" max="9986" width="17.5546875" style="7" bestFit="1" customWidth="1"/>
    <col min="9987" max="9987" width="89.5546875" style="7" customWidth="1"/>
    <col min="9988" max="9988" width="17" style="7" customWidth="1"/>
    <col min="9989" max="10006" width="8.5546875" style="7"/>
    <col min="10007" max="10007" width="17" style="7" customWidth="1"/>
    <col min="10008" max="10008" width="18.5546875" style="7" customWidth="1"/>
    <col min="10009" max="10239" width="8.5546875" style="7"/>
    <col min="10240" max="10240" width="45.5546875" style="7" customWidth="1"/>
    <col min="10241" max="10241" width="30.5546875" style="7" customWidth="1"/>
    <col min="10242" max="10242" width="17.5546875" style="7" bestFit="1" customWidth="1"/>
    <col min="10243" max="10243" width="89.5546875" style="7" customWidth="1"/>
    <col min="10244" max="10244" width="17" style="7" customWidth="1"/>
    <col min="10245" max="10262" width="8.5546875" style="7"/>
    <col min="10263" max="10263" width="17" style="7" customWidth="1"/>
    <col min="10264" max="10264" width="18.5546875" style="7" customWidth="1"/>
    <col min="10265" max="10495" width="8.5546875" style="7"/>
    <col min="10496" max="10496" width="45.5546875" style="7" customWidth="1"/>
    <col min="10497" max="10497" width="30.5546875" style="7" customWidth="1"/>
    <col min="10498" max="10498" width="17.5546875" style="7" bestFit="1" customWidth="1"/>
    <col min="10499" max="10499" width="89.5546875" style="7" customWidth="1"/>
    <col min="10500" max="10500" width="17" style="7" customWidth="1"/>
    <col min="10501" max="10518" width="8.5546875" style="7"/>
    <col min="10519" max="10519" width="17" style="7" customWidth="1"/>
    <col min="10520" max="10520" width="18.5546875" style="7" customWidth="1"/>
    <col min="10521" max="10751" width="8.5546875" style="7"/>
    <col min="10752" max="10752" width="45.5546875" style="7" customWidth="1"/>
    <col min="10753" max="10753" width="30.5546875" style="7" customWidth="1"/>
    <col min="10754" max="10754" width="17.5546875" style="7" bestFit="1" customWidth="1"/>
    <col min="10755" max="10755" width="89.5546875" style="7" customWidth="1"/>
    <col min="10756" max="10756" width="17" style="7" customWidth="1"/>
    <col min="10757" max="10774" width="8.5546875" style="7"/>
    <col min="10775" max="10775" width="17" style="7" customWidth="1"/>
    <col min="10776" max="10776" width="18.5546875" style="7" customWidth="1"/>
    <col min="10777" max="11007" width="8.5546875" style="7"/>
    <col min="11008" max="11008" width="45.5546875" style="7" customWidth="1"/>
    <col min="11009" max="11009" width="30.5546875" style="7" customWidth="1"/>
    <col min="11010" max="11010" width="17.5546875" style="7" bestFit="1" customWidth="1"/>
    <col min="11011" max="11011" width="89.5546875" style="7" customWidth="1"/>
    <col min="11012" max="11012" width="17" style="7" customWidth="1"/>
    <col min="11013" max="11030" width="8.5546875" style="7"/>
    <col min="11031" max="11031" width="17" style="7" customWidth="1"/>
    <col min="11032" max="11032" width="18.5546875" style="7" customWidth="1"/>
    <col min="11033" max="11263" width="8.5546875" style="7"/>
    <col min="11264" max="11264" width="45.5546875" style="7" customWidth="1"/>
    <col min="11265" max="11265" width="30.5546875" style="7" customWidth="1"/>
    <col min="11266" max="11266" width="17.5546875" style="7" bestFit="1" customWidth="1"/>
    <col min="11267" max="11267" width="89.5546875" style="7" customWidth="1"/>
    <col min="11268" max="11268" width="17" style="7" customWidth="1"/>
    <col min="11269" max="11286" width="8.5546875" style="7"/>
    <col min="11287" max="11287" width="17" style="7" customWidth="1"/>
    <col min="11288" max="11288" width="18.5546875" style="7" customWidth="1"/>
    <col min="11289" max="11519" width="8.5546875" style="7"/>
    <col min="11520" max="11520" width="45.5546875" style="7" customWidth="1"/>
    <col min="11521" max="11521" width="30.5546875" style="7" customWidth="1"/>
    <col min="11522" max="11522" width="17.5546875" style="7" bestFit="1" customWidth="1"/>
    <col min="11523" max="11523" width="89.5546875" style="7" customWidth="1"/>
    <col min="11524" max="11524" width="17" style="7" customWidth="1"/>
    <col min="11525" max="11542" width="8.5546875" style="7"/>
    <col min="11543" max="11543" width="17" style="7" customWidth="1"/>
    <col min="11544" max="11544" width="18.5546875" style="7" customWidth="1"/>
    <col min="11545" max="11775" width="8.5546875" style="7"/>
    <col min="11776" max="11776" width="45.5546875" style="7" customWidth="1"/>
    <col min="11777" max="11777" width="30.5546875" style="7" customWidth="1"/>
    <col min="11778" max="11778" width="17.5546875" style="7" bestFit="1" customWidth="1"/>
    <col min="11779" max="11779" width="89.5546875" style="7" customWidth="1"/>
    <col min="11780" max="11780" width="17" style="7" customWidth="1"/>
    <col min="11781" max="11798" width="8.5546875" style="7"/>
    <col min="11799" max="11799" width="17" style="7" customWidth="1"/>
    <col min="11800" max="11800" width="18.5546875" style="7" customWidth="1"/>
    <col min="11801" max="12031" width="8.5546875" style="7"/>
    <col min="12032" max="12032" width="45.5546875" style="7" customWidth="1"/>
    <col min="12033" max="12033" width="30.5546875" style="7" customWidth="1"/>
    <col min="12034" max="12034" width="17.5546875" style="7" bestFit="1" customWidth="1"/>
    <col min="12035" max="12035" width="89.5546875" style="7" customWidth="1"/>
    <col min="12036" max="12036" width="17" style="7" customWidth="1"/>
    <col min="12037" max="12054" width="8.5546875" style="7"/>
    <col min="12055" max="12055" width="17" style="7" customWidth="1"/>
    <col min="12056" max="12056" width="18.5546875" style="7" customWidth="1"/>
    <col min="12057" max="12287" width="8.5546875" style="7"/>
    <col min="12288" max="12288" width="45.5546875" style="7" customWidth="1"/>
    <col min="12289" max="12289" width="30.5546875" style="7" customWidth="1"/>
    <col min="12290" max="12290" width="17.5546875" style="7" bestFit="1" customWidth="1"/>
    <col min="12291" max="12291" width="89.5546875" style="7" customWidth="1"/>
    <col min="12292" max="12292" width="17" style="7" customWidth="1"/>
    <col min="12293" max="12310" width="8.5546875" style="7"/>
    <col min="12311" max="12311" width="17" style="7" customWidth="1"/>
    <col min="12312" max="12312" width="18.5546875" style="7" customWidth="1"/>
    <col min="12313" max="12543" width="8.5546875" style="7"/>
    <col min="12544" max="12544" width="45.5546875" style="7" customWidth="1"/>
    <col min="12545" max="12545" width="30.5546875" style="7" customWidth="1"/>
    <col min="12546" max="12546" width="17.5546875" style="7" bestFit="1" customWidth="1"/>
    <col min="12547" max="12547" width="89.5546875" style="7" customWidth="1"/>
    <col min="12548" max="12548" width="17" style="7" customWidth="1"/>
    <col min="12549" max="12566" width="8.5546875" style="7"/>
    <col min="12567" max="12567" width="17" style="7" customWidth="1"/>
    <col min="12568" max="12568" width="18.5546875" style="7" customWidth="1"/>
    <col min="12569" max="12799" width="8.5546875" style="7"/>
    <col min="12800" max="12800" width="45.5546875" style="7" customWidth="1"/>
    <col min="12801" max="12801" width="30.5546875" style="7" customWidth="1"/>
    <col min="12802" max="12802" width="17.5546875" style="7" bestFit="1" customWidth="1"/>
    <col min="12803" max="12803" width="89.5546875" style="7" customWidth="1"/>
    <col min="12804" max="12804" width="17" style="7" customWidth="1"/>
    <col min="12805" max="12822" width="8.5546875" style="7"/>
    <col min="12823" max="12823" width="17" style="7" customWidth="1"/>
    <col min="12824" max="12824" width="18.5546875" style="7" customWidth="1"/>
    <col min="12825" max="13055" width="8.5546875" style="7"/>
    <col min="13056" max="13056" width="45.5546875" style="7" customWidth="1"/>
    <col min="13057" max="13057" width="30.5546875" style="7" customWidth="1"/>
    <col min="13058" max="13058" width="17.5546875" style="7" bestFit="1" customWidth="1"/>
    <col min="13059" max="13059" width="89.5546875" style="7" customWidth="1"/>
    <col min="13060" max="13060" width="17" style="7" customWidth="1"/>
    <col min="13061" max="13078" width="8.5546875" style="7"/>
    <col min="13079" max="13079" width="17" style="7" customWidth="1"/>
    <col min="13080" max="13080" width="18.5546875" style="7" customWidth="1"/>
    <col min="13081" max="13311" width="8.5546875" style="7"/>
    <col min="13312" max="13312" width="45.5546875" style="7" customWidth="1"/>
    <col min="13313" max="13313" width="30.5546875" style="7" customWidth="1"/>
    <col min="13314" max="13314" width="17.5546875" style="7" bestFit="1" customWidth="1"/>
    <col min="13315" max="13315" width="89.5546875" style="7" customWidth="1"/>
    <col min="13316" max="13316" width="17" style="7" customWidth="1"/>
    <col min="13317" max="13334" width="8.5546875" style="7"/>
    <col min="13335" max="13335" width="17" style="7" customWidth="1"/>
    <col min="13336" max="13336" width="18.5546875" style="7" customWidth="1"/>
    <col min="13337" max="13567" width="8.5546875" style="7"/>
    <col min="13568" max="13568" width="45.5546875" style="7" customWidth="1"/>
    <col min="13569" max="13569" width="30.5546875" style="7" customWidth="1"/>
    <col min="13570" max="13570" width="17.5546875" style="7" bestFit="1" customWidth="1"/>
    <col min="13571" max="13571" width="89.5546875" style="7" customWidth="1"/>
    <col min="13572" max="13572" width="17" style="7" customWidth="1"/>
    <col min="13573" max="13590" width="8.5546875" style="7"/>
    <col min="13591" max="13591" width="17" style="7" customWidth="1"/>
    <col min="13592" max="13592" width="18.5546875" style="7" customWidth="1"/>
    <col min="13593" max="13823" width="8.5546875" style="7"/>
    <col min="13824" max="13824" width="45.5546875" style="7" customWidth="1"/>
    <col min="13825" max="13825" width="30.5546875" style="7" customWidth="1"/>
    <col min="13826" max="13826" width="17.5546875" style="7" bestFit="1" customWidth="1"/>
    <col min="13827" max="13827" width="89.5546875" style="7" customWidth="1"/>
    <col min="13828" max="13828" width="17" style="7" customWidth="1"/>
    <col min="13829" max="13846" width="8.5546875" style="7"/>
    <col min="13847" max="13847" width="17" style="7" customWidth="1"/>
    <col min="13848" max="13848" width="18.5546875" style="7" customWidth="1"/>
    <col min="13849" max="14079" width="8.5546875" style="7"/>
    <col min="14080" max="14080" width="45.5546875" style="7" customWidth="1"/>
    <col min="14081" max="14081" width="30.5546875" style="7" customWidth="1"/>
    <col min="14082" max="14082" width="17.5546875" style="7" bestFit="1" customWidth="1"/>
    <col min="14083" max="14083" width="89.5546875" style="7" customWidth="1"/>
    <col min="14084" max="14084" width="17" style="7" customWidth="1"/>
    <col min="14085" max="14102" width="8.5546875" style="7"/>
    <col min="14103" max="14103" width="17" style="7" customWidth="1"/>
    <col min="14104" max="14104" width="18.5546875" style="7" customWidth="1"/>
    <col min="14105" max="14335" width="8.5546875" style="7"/>
    <col min="14336" max="14336" width="45.5546875" style="7" customWidth="1"/>
    <col min="14337" max="14337" width="30.5546875" style="7" customWidth="1"/>
    <col min="14338" max="14338" width="17.5546875" style="7" bestFit="1" customWidth="1"/>
    <col min="14339" max="14339" width="89.5546875" style="7" customWidth="1"/>
    <col min="14340" max="14340" width="17" style="7" customWidth="1"/>
    <col min="14341" max="14358" width="8.5546875" style="7"/>
    <col min="14359" max="14359" width="17" style="7" customWidth="1"/>
    <col min="14360" max="14360" width="18.5546875" style="7" customWidth="1"/>
    <col min="14361" max="14591" width="8.5546875" style="7"/>
    <col min="14592" max="14592" width="45.5546875" style="7" customWidth="1"/>
    <col min="14593" max="14593" width="30.5546875" style="7" customWidth="1"/>
    <col min="14594" max="14594" width="17.5546875" style="7" bestFit="1" customWidth="1"/>
    <col min="14595" max="14595" width="89.5546875" style="7" customWidth="1"/>
    <col min="14596" max="14596" width="17" style="7" customWidth="1"/>
    <col min="14597" max="14614" width="8.5546875" style="7"/>
    <col min="14615" max="14615" width="17" style="7" customWidth="1"/>
    <col min="14616" max="14616" width="18.5546875" style="7" customWidth="1"/>
    <col min="14617" max="14847" width="8.5546875" style="7"/>
    <col min="14848" max="14848" width="45.5546875" style="7" customWidth="1"/>
    <col min="14849" max="14849" width="30.5546875" style="7" customWidth="1"/>
    <col min="14850" max="14850" width="17.5546875" style="7" bestFit="1" customWidth="1"/>
    <col min="14851" max="14851" width="89.5546875" style="7" customWidth="1"/>
    <col min="14852" max="14852" width="17" style="7" customWidth="1"/>
    <col min="14853" max="14870" width="8.5546875" style="7"/>
    <col min="14871" max="14871" width="17" style="7" customWidth="1"/>
    <col min="14872" max="14872" width="18.5546875" style="7" customWidth="1"/>
    <col min="14873" max="15103" width="8.5546875" style="7"/>
    <col min="15104" max="15104" width="45.5546875" style="7" customWidth="1"/>
    <col min="15105" max="15105" width="30.5546875" style="7" customWidth="1"/>
    <col min="15106" max="15106" width="17.5546875" style="7" bestFit="1" customWidth="1"/>
    <col min="15107" max="15107" width="89.5546875" style="7" customWidth="1"/>
    <col min="15108" max="15108" width="17" style="7" customWidth="1"/>
    <col min="15109" max="15126" width="8.5546875" style="7"/>
    <col min="15127" max="15127" width="17" style="7" customWidth="1"/>
    <col min="15128" max="15128" width="18.5546875" style="7" customWidth="1"/>
    <col min="15129" max="15359" width="8.5546875" style="7"/>
    <col min="15360" max="15360" width="45.5546875" style="7" customWidth="1"/>
    <col min="15361" max="15361" width="30.5546875" style="7" customWidth="1"/>
    <col min="15362" max="15362" width="17.5546875" style="7" bestFit="1" customWidth="1"/>
    <col min="15363" max="15363" width="89.5546875" style="7" customWidth="1"/>
    <col min="15364" max="15364" width="17" style="7" customWidth="1"/>
    <col min="15365" max="15382" width="8.5546875" style="7"/>
    <col min="15383" max="15383" width="17" style="7" customWidth="1"/>
    <col min="15384" max="15384" width="18.5546875" style="7" customWidth="1"/>
    <col min="15385" max="15615" width="8.5546875" style="7"/>
    <col min="15616" max="15616" width="45.5546875" style="7" customWidth="1"/>
    <col min="15617" max="15617" width="30.5546875" style="7" customWidth="1"/>
    <col min="15618" max="15618" width="17.5546875" style="7" bestFit="1" customWidth="1"/>
    <col min="15619" max="15619" width="89.5546875" style="7" customWidth="1"/>
    <col min="15620" max="15620" width="17" style="7" customWidth="1"/>
    <col min="15621" max="15638" width="8.5546875" style="7"/>
    <col min="15639" max="15639" width="17" style="7" customWidth="1"/>
    <col min="15640" max="15640" width="18.5546875" style="7" customWidth="1"/>
    <col min="15641" max="15871" width="8.5546875" style="7"/>
    <col min="15872" max="15872" width="45.5546875" style="7" customWidth="1"/>
    <col min="15873" max="15873" width="30.5546875" style="7" customWidth="1"/>
    <col min="15874" max="15874" width="17.5546875" style="7" bestFit="1" customWidth="1"/>
    <col min="15875" max="15875" width="89.5546875" style="7" customWidth="1"/>
    <col min="15876" max="15876" width="17" style="7" customWidth="1"/>
    <col min="15877" max="15894" width="8.5546875" style="7"/>
    <col min="15895" max="15895" width="17" style="7" customWidth="1"/>
    <col min="15896" max="15896" width="18.5546875" style="7" customWidth="1"/>
    <col min="15897" max="16127" width="8.5546875" style="7"/>
    <col min="16128" max="16128" width="45.5546875" style="7" customWidth="1"/>
    <col min="16129" max="16129" width="30.5546875" style="7" customWidth="1"/>
    <col min="16130" max="16130" width="17.5546875" style="7" bestFit="1" customWidth="1"/>
    <col min="16131" max="16131" width="89.5546875" style="7" customWidth="1"/>
    <col min="16132" max="16132" width="17" style="7" customWidth="1"/>
    <col min="16133" max="16150" width="8.5546875" style="7"/>
    <col min="16151" max="16151" width="17" style="7" customWidth="1"/>
    <col min="16152" max="16152" width="18.5546875" style="7" customWidth="1"/>
    <col min="16153" max="16383" width="8.5546875" style="7"/>
    <col min="16384" max="16384" width="8.5546875" style="7" customWidth="1"/>
  </cols>
  <sheetData>
    <row r="1" spans="1:5" s="1" customFormat="1" ht="89.1" customHeight="1" x14ac:dyDescent="0.25">
      <c r="A1" s="308"/>
      <c r="B1" s="308"/>
      <c r="C1" s="308"/>
      <c r="D1" s="308"/>
      <c r="E1" s="308"/>
    </row>
    <row r="2" spans="1:5" s="2" customFormat="1" ht="31.5" customHeight="1" x14ac:dyDescent="0.3">
      <c r="A2" s="309" t="s">
        <v>559</v>
      </c>
      <c r="B2" s="309"/>
      <c r="C2" s="309"/>
      <c r="D2" s="309"/>
      <c r="E2" s="309"/>
    </row>
    <row r="3" spans="1:5" s="4" customFormat="1" ht="33" customHeight="1" x14ac:dyDescent="0.3">
      <c r="A3" s="3" t="s">
        <v>50</v>
      </c>
      <c r="B3" s="3" t="s">
        <v>51</v>
      </c>
      <c r="C3" s="3" t="s">
        <v>795</v>
      </c>
      <c r="D3" s="3" t="s">
        <v>0</v>
      </c>
      <c r="E3" s="3" t="s">
        <v>74</v>
      </c>
    </row>
    <row r="4" spans="1:5" s="1" customFormat="1" ht="33" customHeight="1" x14ac:dyDescent="0.25">
      <c r="A4" s="305" t="s">
        <v>789</v>
      </c>
      <c r="B4" s="305">
        <v>99999</v>
      </c>
      <c r="C4" s="305" t="s">
        <v>790</v>
      </c>
      <c r="D4" s="5" t="s">
        <v>268</v>
      </c>
      <c r="E4" s="5" t="s">
        <v>773</v>
      </c>
    </row>
    <row r="5" spans="1:5" s="1" customFormat="1" ht="12" customHeight="1" x14ac:dyDescent="0.25">
      <c r="A5" s="310"/>
      <c r="B5" s="310"/>
      <c r="C5" s="310"/>
      <c r="D5" s="310"/>
      <c r="E5" s="310"/>
    </row>
    <row r="6" spans="1:5" ht="12" customHeight="1" x14ac:dyDescent="0.25">
      <c r="A6" s="6"/>
      <c r="B6" s="6"/>
      <c r="C6" s="6"/>
      <c r="D6" s="6"/>
      <c r="E6" s="6"/>
    </row>
    <row r="7" spans="1:5" s="8" customFormat="1" ht="18" customHeight="1" thickBot="1" x14ac:dyDescent="0.35">
      <c r="A7" s="329" t="s">
        <v>1</v>
      </c>
      <c r="B7" s="329"/>
      <c r="C7" s="329"/>
      <c r="D7" s="329"/>
      <c r="E7" s="329"/>
    </row>
    <row r="8" spans="1:5" s="8" customFormat="1" ht="48.6" customHeight="1" x14ac:dyDescent="0.25">
      <c r="A8" s="316" t="s">
        <v>792</v>
      </c>
      <c r="B8" s="317"/>
      <c r="C8" s="317"/>
      <c r="D8" s="317"/>
      <c r="E8" s="318"/>
    </row>
    <row r="9" spans="1:5" s="8" customFormat="1" ht="28.5" customHeight="1" x14ac:dyDescent="0.25">
      <c r="A9" s="319" t="s">
        <v>2</v>
      </c>
      <c r="B9" s="320"/>
      <c r="C9" s="320"/>
      <c r="D9" s="320"/>
      <c r="E9" s="321"/>
    </row>
    <row r="10" spans="1:5" s="8" customFormat="1" ht="15.6" thickBot="1" x14ac:dyDescent="0.3">
      <c r="A10" s="322" t="s">
        <v>69</v>
      </c>
      <c r="B10" s="323"/>
      <c r="C10" s="323"/>
      <c r="D10" s="323"/>
      <c r="E10" s="324"/>
    </row>
    <row r="11" spans="1:5" s="8" customFormat="1" ht="95.1" customHeight="1" x14ac:dyDescent="0.25">
      <c r="A11" s="325" t="s">
        <v>778</v>
      </c>
      <c r="B11" s="325"/>
      <c r="C11" s="325"/>
      <c r="D11" s="325"/>
      <c r="E11" s="325"/>
    </row>
    <row r="12" spans="1:5" s="8" customFormat="1" ht="25.35" customHeight="1" x14ac:dyDescent="0.25">
      <c r="A12" s="326" t="str">
        <f>C4&amp;"_completed_document_request.xls and also uploaded to portal."</f>
        <v>LNDID_completed_document_request.xls and also uploaded to portal.</v>
      </c>
      <c r="B12" s="326"/>
      <c r="C12" s="327"/>
      <c r="D12" s="326"/>
      <c r="E12" s="328"/>
    </row>
    <row r="13" spans="1:5" ht="27.75" customHeight="1" x14ac:dyDescent="0.25">
      <c r="A13" s="311" t="s">
        <v>3</v>
      </c>
      <c r="B13" s="311"/>
      <c r="C13" s="312"/>
      <c r="D13" s="311"/>
      <c r="E13" s="311"/>
    </row>
    <row r="14" spans="1:5" ht="33" customHeight="1" x14ac:dyDescent="0.25">
      <c r="A14" s="313" t="s">
        <v>4</v>
      </c>
      <c r="B14" s="314"/>
      <c r="C14" s="315"/>
      <c r="D14" s="314"/>
      <c r="E14" s="314"/>
    </row>
    <row r="15" spans="1:5" ht="25.35" customHeight="1" x14ac:dyDescent="0.25">
      <c r="A15" s="9" t="s">
        <v>5</v>
      </c>
      <c r="B15" s="333" t="s">
        <v>6</v>
      </c>
      <c r="C15" s="339"/>
      <c r="D15" s="10" t="s">
        <v>7</v>
      </c>
      <c r="E15" s="302" t="s">
        <v>8</v>
      </c>
    </row>
    <row r="16" spans="1:5" ht="33" customHeight="1" x14ac:dyDescent="0.25">
      <c r="A16" s="31" t="s">
        <v>48</v>
      </c>
      <c r="B16" s="340"/>
      <c r="C16" s="341"/>
      <c r="D16" s="28" t="e">
        <f>VLOOKUP(B16,A40:C450,2,FALSE)</f>
        <v>#N/A</v>
      </c>
      <c r="E16" s="301" t="e">
        <f>VLOOKUP(B16, A40:C50,3,FALSE)</f>
        <v>#N/A</v>
      </c>
    </row>
    <row r="17" spans="1:5" ht="33" customHeight="1" x14ac:dyDescent="0.25">
      <c r="A17" s="31" t="s">
        <v>49</v>
      </c>
      <c r="B17" s="340"/>
      <c r="C17" s="341"/>
      <c r="D17" s="28" t="e">
        <f>VLOOKUP(B17, A53:C61,2,FALSE)</f>
        <v>#N/A</v>
      </c>
      <c r="E17" s="301" t="e">
        <f>VLOOKUP(B17, A53:C61,3,FALSE)</f>
        <v>#N/A</v>
      </c>
    </row>
    <row r="18" spans="1:5" ht="33" customHeight="1" x14ac:dyDescent="0.25">
      <c r="A18" s="30" t="s">
        <v>705</v>
      </c>
      <c r="B18" s="340"/>
      <c r="C18" s="341"/>
      <c r="D18" s="28" t="e">
        <f>VLOOKUP(B18, A63:C66,2,FALSE)</f>
        <v>#N/A</v>
      </c>
      <c r="E18" s="301" t="e">
        <f>VLOOKUP(B18, A63:C66,3,FALSE)</f>
        <v>#N/A</v>
      </c>
    </row>
    <row r="19" spans="1:5" ht="33" customHeight="1" x14ac:dyDescent="0.25">
      <c r="A19" s="346" t="s">
        <v>9</v>
      </c>
      <c r="B19" s="346"/>
      <c r="C19" s="347"/>
      <c r="D19" s="346"/>
      <c r="E19" s="346"/>
    </row>
    <row r="20" spans="1:5" s="8" customFormat="1" ht="25.35" customHeight="1" x14ac:dyDescent="0.25">
      <c r="A20" s="9" t="s">
        <v>10</v>
      </c>
      <c r="B20" s="333" t="s">
        <v>11</v>
      </c>
      <c r="C20" s="343"/>
      <c r="D20" s="335" t="s">
        <v>12</v>
      </c>
      <c r="E20" s="335"/>
    </row>
    <row r="21" spans="1:5" ht="115.35" customHeight="1" x14ac:dyDescent="0.25">
      <c r="A21" s="32" t="s">
        <v>269</v>
      </c>
      <c r="B21" s="344" t="s">
        <v>56</v>
      </c>
      <c r="C21" s="345"/>
      <c r="D21" s="342" t="s">
        <v>55</v>
      </c>
      <c r="E21" s="342"/>
    </row>
    <row r="22" spans="1:5" s="8" customFormat="1" ht="55.35" customHeight="1" x14ac:dyDescent="0.25">
      <c r="A22" s="29" t="s">
        <v>10</v>
      </c>
      <c r="B22" s="348" t="s">
        <v>665</v>
      </c>
      <c r="C22" s="349"/>
      <c r="D22" s="350" t="s">
        <v>12</v>
      </c>
      <c r="E22" s="351"/>
    </row>
    <row r="23" spans="1:5" s="12" customFormat="1" ht="72.75" customHeight="1" x14ac:dyDescent="0.25">
      <c r="A23" s="32" t="s">
        <v>270</v>
      </c>
      <c r="B23" s="336" t="s">
        <v>664</v>
      </c>
      <c r="C23" s="337"/>
      <c r="D23" s="342"/>
      <c r="E23" s="342"/>
    </row>
    <row r="24" spans="1:5" s="8" customFormat="1" ht="35.25" customHeight="1" x14ac:dyDescent="0.25">
      <c r="A24" s="9" t="s">
        <v>10</v>
      </c>
      <c r="B24" s="333" t="s">
        <v>52</v>
      </c>
      <c r="C24" s="334"/>
      <c r="D24" s="335" t="s">
        <v>12</v>
      </c>
      <c r="E24" s="335"/>
    </row>
    <row r="25" spans="1:5" s="12" customFormat="1" ht="72.75" customHeight="1" x14ac:dyDescent="0.25">
      <c r="A25" s="32" t="s">
        <v>271</v>
      </c>
      <c r="B25" s="336" t="s">
        <v>664</v>
      </c>
      <c r="C25" s="337"/>
      <c r="D25" s="338"/>
      <c r="E25" s="338"/>
    </row>
    <row r="26" spans="1:5" s="8" customFormat="1" ht="35.25" customHeight="1" x14ac:dyDescent="0.25">
      <c r="A26" s="9"/>
      <c r="B26" s="333" t="s">
        <v>53</v>
      </c>
      <c r="C26" s="334"/>
      <c r="D26" s="335" t="s">
        <v>12</v>
      </c>
      <c r="E26" s="335"/>
    </row>
    <row r="27" spans="1:5" s="12" customFormat="1" ht="79.5" customHeight="1" x14ac:dyDescent="0.25">
      <c r="A27" s="11"/>
      <c r="B27" s="336" t="s">
        <v>277</v>
      </c>
      <c r="C27" s="337"/>
      <c r="D27" s="342" t="s">
        <v>54</v>
      </c>
      <c r="E27" s="342"/>
    </row>
    <row r="28" spans="1:5" ht="15.6" x14ac:dyDescent="0.25">
      <c r="A28" s="330"/>
      <c r="B28" s="331"/>
      <c r="C28" s="332"/>
      <c r="D28" s="331"/>
      <c r="E28" s="331"/>
    </row>
    <row r="39" spans="1:3" hidden="1" x14ac:dyDescent="0.25"/>
    <row r="40" spans="1:3" ht="15.6" hidden="1" x14ac:dyDescent="0.25">
      <c r="A40" s="18" t="s">
        <v>460</v>
      </c>
      <c r="B40" s="19" t="s">
        <v>461</v>
      </c>
      <c r="C40" s="18" t="s">
        <v>462</v>
      </c>
    </row>
    <row r="41" spans="1:3" ht="15.6" hidden="1" x14ac:dyDescent="0.25">
      <c r="A41" s="18" t="s">
        <v>463</v>
      </c>
      <c r="B41" s="19" t="s">
        <v>464</v>
      </c>
      <c r="C41" s="18" t="s">
        <v>465</v>
      </c>
    </row>
    <row r="42" spans="1:3" ht="15.6" hidden="1" x14ac:dyDescent="0.25">
      <c r="A42" s="18" t="s">
        <v>466</v>
      </c>
      <c r="B42" s="19" t="s">
        <v>467</v>
      </c>
      <c r="C42" s="18" t="s">
        <v>468</v>
      </c>
    </row>
    <row r="43" spans="1:3" ht="15.6" hidden="1" x14ac:dyDescent="0.25">
      <c r="A43" s="18" t="s">
        <v>469</v>
      </c>
      <c r="B43" s="19" t="s">
        <v>470</v>
      </c>
      <c r="C43" s="18" t="s">
        <v>471</v>
      </c>
    </row>
    <row r="44" spans="1:3" ht="15.6" hidden="1" x14ac:dyDescent="0.25">
      <c r="A44" s="18" t="s">
        <v>472</v>
      </c>
      <c r="B44" s="19" t="s">
        <v>473</v>
      </c>
      <c r="C44" s="18" t="s">
        <v>474</v>
      </c>
    </row>
    <row r="45" spans="1:3" ht="15.6" hidden="1" x14ac:dyDescent="0.25">
      <c r="A45" s="18" t="s">
        <v>475</v>
      </c>
      <c r="B45" s="19" t="s">
        <v>476</v>
      </c>
      <c r="C45" s="18" t="s">
        <v>477</v>
      </c>
    </row>
    <row r="46" spans="1:3" ht="15.6" hidden="1" x14ac:dyDescent="0.25">
      <c r="A46" s="18" t="s">
        <v>478</v>
      </c>
      <c r="B46" s="19" t="s">
        <v>479</v>
      </c>
      <c r="C46" s="18" t="s">
        <v>480</v>
      </c>
    </row>
    <row r="47" spans="1:3" ht="15.6" hidden="1" x14ac:dyDescent="0.25">
      <c r="A47" s="18" t="s">
        <v>481</v>
      </c>
      <c r="B47" s="19" t="s">
        <v>482</v>
      </c>
      <c r="C47" s="18" t="s">
        <v>483</v>
      </c>
    </row>
    <row r="48" spans="1:3" ht="15.6" hidden="1" x14ac:dyDescent="0.25">
      <c r="A48" s="18" t="s">
        <v>484</v>
      </c>
      <c r="B48" s="19" t="s">
        <v>485</v>
      </c>
      <c r="C48" s="18" t="s">
        <v>486</v>
      </c>
    </row>
    <row r="49" spans="1:3" ht="15.6" hidden="1" x14ac:dyDescent="0.25">
      <c r="A49" s="18" t="s">
        <v>487</v>
      </c>
      <c r="B49" s="19" t="s">
        <v>488</v>
      </c>
      <c r="C49" s="18" t="s">
        <v>489</v>
      </c>
    </row>
    <row r="50" spans="1:3" ht="15.6" hidden="1" x14ac:dyDescent="0.25">
      <c r="A50" s="18" t="s">
        <v>736</v>
      </c>
      <c r="B50" s="19" t="s">
        <v>737</v>
      </c>
      <c r="C50" s="18" t="s">
        <v>738</v>
      </c>
    </row>
    <row r="51" spans="1:3" ht="15.6" hidden="1" x14ac:dyDescent="0.25">
      <c r="A51" s="18"/>
      <c r="B51" s="19"/>
      <c r="C51" s="18"/>
    </row>
    <row r="52" spans="1:3" hidden="1" x14ac:dyDescent="0.25"/>
    <row r="53" spans="1:3" ht="14.4" hidden="1" x14ac:dyDescent="0.25">
      <c r="A53" s="20" t="s">
        <v>490</v>
      </c>
      <c r="B53" s="21" t="s">
        <v>491</v>
      </c>
      <c r="C53" s="20" t="s">
        <v>492</v>
      </c>
    </row>
    <row r="54" spans="1:3" ht="14.4" hidden="1" x14ac:dyDescent="0.25">
      <c r="A54" s="20" t="s">
        <v>493</v>
      </c>
      <c r="B54" s="21" t="s">
        <v>494</v>
      </c>
      <c r="C54" s="20" t="s">
        <v>495</v>
      </c>
    </row>
    <row r="55" spans="1:3" ht="14.4" hidden="1" x14ac:dyDescent="0.25">
      <c r="A55" s="20" t="s">
        <v>496</v>
      </c>
      <c r="B55" s="21" t="s">
        <v>497</v>
      </c>
      <c r="C55" s="20" t="s">
        <v>498</v>
      </c>
    </row>
    <row r="56" spans="1:3" ht="14.4" hidden="1" x14ac:dyDescent="0.25">
      <c r="A56" s="20" t="s">
        <v>499</v>
      </c>
      <c r="B56" s="21" t="s">
        <v>500</v>
      </c>
      <c r="C56" s="20" t="s">
        <v>501</v>
      </c>
    </row>
    <row r="57" spans="1:3" ht="14.4" hidden="1" x14ac:dyDescent="0.25">
      <c r="A57" s="20" t="s">
        <v>502</v>
      </c>
      <c r="B57" s="21" t="s">
        <v>503</v>
      </c>
      <c r="C57" s="20" t="s">
        <v>504</v>
      </c>
    </row>
    <row r="58" spans="1:3" ht="14.4" hidden="1" x14ac:dyDescent="0.25">
      <c r="A58" s="20" t="s">
        <v>505</v>
      </c>
      <c r="B58" s="21" t="s">
        <v>506</v>
      </c>
      <c r="C58" s="20" t="s">
        <v>507</v>
      </c>
    </row>
    <row r="59" spans="1:3" ht="14.4" hidden="1" x14ac:dyDescent="0.25">
      <c r="A59" s="20" t="s">
        <v>469</v>
      </c>
      <c r="B59" s="21" t="s">
        <v>470</v>
      </c>
      <c r="C59" s="20" t="s">
        <v>471</v>
      </c>
    </row>
    <row r="60" spans="1:3" ht="14.4" hidden="1" x14ac:dyDescent="0.25">
      <c r="A60" s="20" t="s">
        <v>508</v>
      </c>
      <c r="B60" s="21" t="s">
        <v>509</v>
      </c>
      <c r="C60" s="20" t="s">
        <v>510</v>
      </c>
    </row>
    <row r="61" spans="1:3" ht="14.4" hidden="1" x14ac:dyDescent="0.25">
      <c r="A61" s="20" t="s">
        <v>511</v>
      </c>
      <c r="B61" s="21" t="s">
        <v>512</v>
      </c>
      <c r="C61" s="20" t="s">
        <v>513</v>
      </c>
    </row>
    <row r="62" spans="1:3" hidden="1" x14ac:dyDescent="0.25"/>
    <row r="63" spans="1:3" ht="28.8" hidden="1" x14ac:dyDescent="0.25">
      <c r="A63" s="20" t="s">
        <v>514</v>
      </c>
      <c r="B63" s="22" t="s">
        <v>515</v>
      </c>
      <c r="C63" s="23" t="s">
        <v>516</v>
      </c>
    </row>
    <row r="64" spans="1:3" ht="28.8" hidden="1" x14ac:dyDescent="0.25">
      <c r="A64" s="20" t="s">
        <v>517</v>
      </c>
      <c r="B64" s="22" t="s">
        <v>518</v>
      </c>
      <c r="C64" s="23" t="s">
        <v>519</v>
      </c>
    </row>
    <row r="65" spans="1:3" ht="28.8" hidden="1" x14ac:dyDescent="0.25">
      <c r="A65" s="20" t="s">
        <v>520</v>
      </c>
      <c r="B65" s="22" t="s">
        <v>521</v>
      </c>
      <c r="C65" s="23" t="s">
        <v>522</v>
      </c>
    </row>
    <row r="66" spans="1:3" ht="28.8" hidden="1" x14ac:dyDescent="0.25">
      <c r="A66" s="20" t="s">
        <v>523</v>
      </c>
      <c r="B66" s="22" t="s">
        <v>524</v>
      </c>
      <c r="C66" s="23" t="s">
        <v>525</v>
      </c>
    </row>
    <row r="67" spans="1:3" hidden="1" x14ac:dyDescent="0.25"/>
  </sheetData>
  <dataConsolidate/>
  <mergeCells count="33">
    <mergeCell ref="B15:C15"/>
    <mergeCell ref="B16:C16"/>
    <mergeCell ref="B17:C17"/>
    <mergeCell ref="D26:E26"/>
    <mergeCell ref="D27:E27"/>
    <mergeCell ref="B23:C23"/>
    <mergeCell ref="B18:C18"/>
    <mergeCell ref="B20:C20"/>
    <mergeCell ref="B21:C21"/>
    <mergeCell ref="A19:E19"/>
    <mergeCell ref="B22:C22"/>
    <mergeCell ref="D20:E20"/>
    <mergeCell ref="D21:E21"/>
    <mergeCell ref="D22:E22"/>
    <mergeCell ref="D23:E23"/>
    <mergeCell ref="A28:E28"/>
    <mergeCell ref="B24:C24"/>
    <mergeCell ref="D24:E24"/>
    <mergeCell ref="B25:C25"/>
    <mergeCell ref="D25:E25"/>
    <mergeCell ref="B26:C26"/>
    <mergeCell ref="B27:C27"/>
    <mergeCell ref="A1:E1"/>
    <mergeCell ref="A2:E2"/>
    <mergeCell ref="A5:E5"/>
    <mergeCell ref="A13:E13"/>
    <mergeCell ref="A14:E14"/>
    <mergeCell ref="A8:E8"/>
    <mergeCell ref="A9:E9"/>
    <mergeCell ref="A10:E10"/>
    <mergeCell ref="A11:E11"/>
    <mergeCell ref="A12:E12"/>
    <mergeCell ref="A7:E7"/>
  </mergeCells>
  <dataValidations count="5">
    <dataValidation type="list" showInputMessage="1" showErrorMessage="1" sqref="B16:C16" xr:uid="{8CBA9E39-FF51-4755-9F8B-DF3042D5D7D1}">
      <formula1>$A$40:$A$50</formula1>
    </dataValidation>
    <dataValidation type="list" showInputMessage="1" showErrorMessage="1" sqref="B17:C17" xr:uid="{E614D723-6A50-43FC-9A90-D3C3A08AD8EC}">
      <formula1>$A$52:$A$61</formula1>
    </dataValidation>
    <dataValidation type="list" allowBlank="1" showInputMessage="1" showErrorMessage="1" sqref="B18:C18" xr:uid="{FABB1784-B0D1-45A3-BE2D-984045DCD072}">
      <formula1>$A$62:$A$66</formula1>
    </dataValidation>
    <dataValidation type="whole" operator="greaterThan" allowBlank="1" showInputMessage="1" showErrorMessage="1" sqref="B4" xr:uid="{58434C48-775E-4E95-9AB8-6304D773D378}">
      <formula1>1</formula1>
    </dataValidation>
    <dataValidation type="textLength" operator="equal" allowBlank="1" showInputMessage="1" showErrorMessage="1" sqref="C4" xr:uid="{CFC2832B-5665-4FB6-BED7-98866F427F67}">
      <formula1>5</formula1>
    </dataValidation>
  </dataValidations>
  <hyperlinks>
    <hyperlink ref="B40" r:id="rId1" display="mailto:erica_chavez@fanniemae.com" xr:uid="{CA8C7037-D124-451B-B3D4-6CB66D7A767C}"/>
    <hyperlink ref="B41" r:id="rId2" display="mailto:robert_b_gamez@fanniemae.com" xr:uid="{D54AC5B2-6E25-4EFD-8F83-DEAAA11AC844}"/>
    <hyperlink ref="B42" r:id="rId3" display="mailto:mark_a_green@fanniemae.com" xr:uid="{DBD0E802-49FB-441D-B146-9511CD6CD352}"/>
    <hyperlink ref="B43" r:id="rId4" display="mailto:kathy_d_kushner@fanniemae.com" xr:uid="{E4C5614D-DD02-4EA2-9E0D-AAF93879CE90}"/>
    <hyperlink ref="B44" r:id="rId5" display="mailto:christine_layne@fanniemae.com" xr:uid="{0A57B2BF-AFD8-4D78-9725-6D0566911420}"/>
    <hyperlink ref="B45" r:id="rId6" display="mailto:charles_leonard@fanniemae.com" xr:uid="{8D3C9484-549F-48A5-BE00-28DDBC965BA2}"/>
    <hyperlink ref="B46" r:id="rId7" display="mailto:lauren_n_roffino@fanniemae.com" xr:uid="{567C62FA-3787-413F-B5FB-0827EFDCB5F4}"/>
    <hyperlink ref="B47" r:id="rId8" display="mailto:stephanie_rogers@fanniemae.com" xr:uid="{0A0F1B00-B4BA-438A-BE63-9AD588F975CA}"/>
    <hyperlink ref="B48" r:id="rId9" display="mailto:kristy_scouten@fanniemae.com" xr:uid="{A542356F-F5D0-441D-8B03-5E86D86353F9}"/>
    <hyperlink ref="B49" r:id="rId10" display="mailto:kelly_tutt@fanniemae.com" xr:uid="{C5A53566-149A-4C07-B8D4-A4DE73219278}"/>
    <hyperlink ref="B53" r:id="rId11" display="mailto:adriel_taylor@fanniemae.com" xr:uid="{F2CE6C20-0260-4E60-9FF0-1B3103A02C39}"/>
    <hyperlink ref="B54" r:id="rId12" display="mailto:andera_ludwig@fanniemae.com" xr:uid="{DFA606F1-95BF-4242-A41E-05F890C6EADB}"/>
    <hyperlink ref="B55" r:id="rId13" display="mailto:casey_dyer@fanniemae.com" xr:uid="{2D146024-73D4-4885-8433-2A972367FAEC}"/>
    <hyperlink ref="B56" r:id="rId14" display="mailto:david_w_meiners@fanniemae.com" xr:uid="{83F2A6C3-8C81-4D57-8C37-BD9FC0E089D1}"/>
    <hyperlink ref="B57" r:id="rId15" display="mailto:john_w_vondersaar@fanniemae.com" xr:uid="{29D99783-40BA-4F69-A78F-655A119D7226}"/>
    <hyperlink ref="B58" r:id="rId16" display="mailto:karim_lotfy@fanniemae.com" xr:uid="{8E605607-1803-482E-BDFC-4960C74738C4}"/>
    <hyperlink ref="B59" r:id="rId17" display="mailto:kathy_d_kushner@fanniemae.com" xr:uid="{F02D9A1D-7878-49D3-B364-9356E135F256}"/>
    <hyperlink ref="B60" r:id="rId18" display="mailto:wenzhong_qian@fanniemae.com" xr:uid="{452F643D-9CA4-40D9-9B86-FAE51FB12439}"/>
    <hyperlink ref="B61" r:id="rId19" display="mailto:meron_habtu@fanniemae.com" xr:uid="{579343BD-51E4-4124-95FD-D3ABA68F684A}"/>
    <hyperlink ref="B63" r:id="rId20" display="mailto:linda_c_hefner@fanniemae.com" xr:uid="{7DBF0513-910A-486E-AB87-BB5A0096B4CF}"/>
    <hyperlink ref="B64" r:id="rId21" display="mailto:jill_x_moericke@fanniemae.com" xr:uid="{A7903839-7431-4758-851C-345F7084000D}"/>
    <hyperlink ref="B65" r:id="rId22" display="mailto:gretchen_massey@fanniemae.com" xr:uid="{C38C8641-8EC3-45CB-AAAE-D3D48109FF83}"/>
    <hyperlink ref="B66" r:id="rId23" display="https://fnma.sharepoint.com/a8urjr/AppData/Local/Downloads/0" xr:uid="{182CC582-DA19-41C9-BD94-19C477A3A1F3}"/>
    <hyperlink ref="B50" r:id="rId24" xr:uid="{DA8347F7-7AFF-4C68-A032-414DE685FB78}"/>
  </hyperlinks>
  <pageMargins left="0.25" right="0.25" top="0.75" bottom="0.75" header="0.3" footer="0.3"/>
  <pageSetup scale="31" fitToHeight="0" orientation="portrait" r:id="rId25"/>
  <headerFooter alignWithMargins="0">
    <oddFooter>&amp;CConfidential - Internal Distribution&amp;L&amp;"Calibri"&amp;11&amp;K000000&amp;"Calibri"&amp;11&amp;K000000Page &amp;P of &amp;N_x000D_&amp;1#&amp;"Calibri"&amp;10&amp;K000000Fannie Mae Confidential - Restricted</oddFooter>
  </headerFooter>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47"/>
  <sheetViews>
    <sheetView showGridLines="0" showRowColHeaders="0" workbookViewId="0">
      <selection activeCell="A2" sqref="A2:B2"/>
    </sheetView>
  </sheetViews>
  <sheetFormatPr defaultColWidth="9.44140625" defaultRowHeight="14.4" x14ac:dyDescent="0.3"/>
  <cols>
    <col min="1" max="1" width="21.109375" style="148" customWidth="1"/>
    <col min="2" max="2" width="38.5546875" style="42" customWidth="1"/>
    <col min="3" max="3" width="80.109375" style="42" customWidth="1"/>
    <col min="4" max="4" width="95" style="42" customWidth="1"/>
    <col min="5" max="5" width="54.109375" style="42" customWidth="1"/>
    <col min="6" max="6" width="48.44140625" style="42" customWidth="1"/>
    <col min="7" max="8" width="9.44140625" style="42"/>
    <col min="9" max="9" width="18.5546875" style="42" customWidth="1"/>
    <col min="10" max="10" width="17.44140625" style="42" customWidth="1"/>
    <col min="11" max="16384" width="9.44140625" style="42"/>
  </cols>
  <sheetData>
    <row r="1" spans="1:6" ht="105" customHeight="1" x14ac:dyDescent="0.3">
      <c r="A1" s="469"/>
      <c r="B1" s="470"/>
      <c r="C1" s="470"/>
      <c r="D1" s="470"/>
    </row>
    <row r="2" spans="1:6" ht="26.25" customHeight="1" x14ac:dyDescent="0.3">
      <c r="A2" s="491" t="s">
        <v>16</v>
      </c>
      <c r="B2" s="492"/>
      <c r="C2" s="500" t="s">
        <v>84</v>
      </c>
      <c r="D2" s="500"/>
    </row>
    <row r="3" spans="1:6" ht="58.5" customHeight="1" x14ac:dyDescent="0.3">
      <c r="A3" s="357" t="s">
        <v>688</v>
      </c>
      <c r="B3" s="357"/>
      <c r="C3" s="357"/>
      <c r="D3" s="357"/>
      <c r="E3" s="504"/>
      <c r="F3" s="504"/>
    </row>
    <row r="4" spans="1:6" ht="23.25" customHeight="1" x14ac:dyDescent="0.3">
      <c r="A4" s="160" t="s">
        <v>13</v>
      </c>
      <c r="B4" s="83" t="str">
        <f>Introduction!A25</f>
        <v>&lt;Doc_Due&gt;</v>
      </c>
      <c r="C4" s="142"/>
      <c r="D4" s="142"/>
    </row>
    <row r="5" spans="1:6" ht="36.75" customHeight="1" x14ac:dyDescent="0.3">
      <c r="A5" s="501" t="s">
        <v>85</v>
      </c>
      <c r="B5" s="502"/>
      <c r="C5" s="502"/>
      <c r="D5" s="503"/>
    </row>
    <row r="6" spans="1:6" s="145" customFormat="1" ht="48" customHeight="1" x14ac:dyDescent="0.3">
      <c r="A6" s="210">
        <v>1</v>
      </c>
      <c r="B6" s="505" t="s">
        <v>86</v>
      </c>
      <c r="C6" s="506"/>
      <c r="D6" s="214"/>
    </row>
    <row r="7" spans="1:6" s="145" customFormat="1" ht="48" customHeight="1" x14ac:dyDescent="0.3">
      <c r="A7" s="210">
        <v>2</v>
      </c>
      <c r="B7" s="505" t="s">
        <v>87</v>
      </c>
      <c r="C7" s="506"/>
      <c r="D7" s="214"/>
    </row>
    <row r="8" spans="1:6" s="145" customFormat="1" ht="48" customHeight="1" x14ac:dyDescent="0.3">
      <c r="A8" s="210">
        <v>3</v>
      </c>
      <c r="B8" s="507" t="s">
        <v>570</v>
      </c>
      <c r="C8" s="508"/>
      <c r="D8" s="509"/>
    </row>
    <row r="9" spans="1:6" s="145" customFormat="1" ht="168" customHeight="1" x14ac:dyDescent="0.3">
      <c r="A9" s="143">
        <v>4</v>
      </c>
      <c r="B9" s="510" t="s">
        <v>764</v>
      </c>
      <c r="C9" s="511"/>
      <c r="D9" s="512"/>
    </row>
    <row r="10" spans="1:6" s="145" customFormat="1" ht="213.75" customHeight="1" x14ac:dyDescent="0.3">
      <c r="A10" s="210">
        <v>5</v>
      </c>
      <c r="B10" s="510" t="s">
        <v>697</v>
      </c>
      <c r="C10" s="511"/>
      <c r="D10" s="512"/>
    </row>
    <row r="11" spans="1:6" s="145" customFormat="1" ht="62.1" customHeight="1" x14ac:dyDescent="0.3">
      <c r="A11" s="143">
        <v>6</v>
      </c>
      <c r="B11" s="507" t="s">
        <v>765</v>
      </c>
      <c r="C11" s="508"/>
      <c r="D11" s="509"/>
    </row>
    <row r="12" spans="1:6" s="145" customFormat="1" ht="48" customHeight="1" x14ac:dyDescent="0.3">
      <c r="A12" s="210">
        <v>7</v>
      </c>
      <c r="B12" s="507" t="s">
        <v>766</v>
      </c>
      <c r="C12" s="508"/>
      <c r="D12" s="509"/>
    </row>
    <row r="13" spans="1:6" s="145" customFormat="1" ht="121.35" customHeight="1" x14ac:dyDescent="0.3">
      <c r="A13" s="143">
        <v>8</v>
      </c>
      <c r="B13" s="507" t="s">
        <v>767</v>
      </c>
      <c r="C13" s="508"/>
      <c r="D13" s="509"/>
    </row>
    <row r="14" spans="1:6" s="145" customFormat="1" ht="73.5" customHeight="1" x14ac:dyDescent="0.3">
      <c r="A14" s="215"/>
      <c r="B14" s="149" t="s">
        <v>44</v>
      </c>
      <c r="C14" s="150" t="s">
        <v>17</v>
      </c>
      <c r="D14" s="151" t="s">
        <v>46</v>
      </c>
      <c r="E14" s="150" t="s">
        <v>47</v>
      </c>
    </row>
    <row r="15" spans="1:6" ht="30" customHeight="1" x14ac:dyDescent="0.3">
      <c r="B15" s="216"/>
      <c r="C15" s="171" t="str">
        <f>IF("A"&amp;B15="A","TI_Escrow_&lt;Fannie Mae Loan Number&gt;","TI_Escrow_"&amp;B15)</f>
        <v>TI_Escrow_&lt;Fannie Mae Loan Number&gt;</v>
      </c>
      <c r="D15" s="217"/>
      <c r="E15" s="213"/>
      <c r="F15" s="155">
        <v>1</v>
      </c>
    </row>
    <row r="16" spans="1:6" ht="30" customHeight="1" x14ac:dyDescent="0.3">
      <c r="B16" s="216"/>
      <c r="C16" s="171" t="str">
        <f t="shared" ref="C16:C46" si="0">IF("A"&amp;B16="A","TI_Escrow_&lt;Fannie Mae Loan Number&gt;","TI_Escrow_"&amp;B16)</f>
        <v>TI_Escrow_&lt;Fannie Mae Loan Number&gt;</v>
      </c>
      <c r="D16" s="217"/>
      <c r="E16" s="213"/>
      <c r="F16" s="155">
        <v>2</v>
      </c>
    </row>
    <row r="17" spans="2:6" ht="30" customHeight="1" x14ac:dyDescent="0.3">
      <c r="B17" s="216"/>
      <c r="C17" s="171" t="str">
        <f t="shared" si="0"/>
        <v>TI_Escrow_&lt;Fannie Mae Loan Number&gt;</v>
      </c>
      <c r="D17" s="217"/>
      <c r="E17" s="213"/>
      <c r="F17" s="155">
        <v>3</v>
      </c>
    </row>
    <row r="18" spans="2:6" ht="30" customHeight="1" x14ac:dyDescent="0.3">
      <c r="B18" s="216"/>
      <c r="C18" s="171" t="str">
        <f t="shared" si="0"/>
        <v>TI_Escrow_&lt;Fannie Mae Loan Number&gt;</v>
      </c>
      <c r="D18" s="217"/>
      <c r="E18" s="213"/>
      <c r="F18" s="155">
        <v>4</v>
      </c>
    </row>
    <row r="19" spans="2:6" ht="30" customHeight="1" x14ac:dyDescent="0.3">
      <c r="B19" s="216"/>
      <c r="C19" s="171" t="str">
        <f t="shared" si="0"/>
        <v>TI_Escrow_&lt;Fannie Mae Loan Number&gt;</v>
      </c>
      <c r="D19" s="217"/>
      <c r="E19" s="213"/>
      <c r="F19" s="155">
        <v>5</v>
      </c>
    </row>
    <row r="20" spans="2:6" ht="30" customHeight="1" x14ac:dyDescent="0.3">
      <c r="B20" s="216"/>
      <c r="C20" s="171" t="str">
        <f t="shared" si="0"/>
        <v>TI_Escrow_&lt;Fannie Mae Loan Number&gt;</v>
      </c>
      <c r="D20" s="217"/>
      <c r="E20" s="213"/>
      <c r="F20" s="155">
        <v>6</v>
      </c>
    </row>
    <row r="21" spans="2:6" ht="30" customHeight="1" x14ac:dyDescent="0.3">
      <c r="B21" s="216"/>
      <c r="C21" s="171" t="str">
        <f t="shared" si="0"/>
        <v>TI_Escrow_&lt;Fannie Mae Loan Number&gt;</v>
      </c>
      <c r="D21" s="217"/>
      <c r="E21" s="213"/>
      <c r="F21" s="155">
        <v>7</v>
      </c>
    </row>
    <row r="22" spans="2:6" ht="30" customHeight="1" x14ac:dyDescent="0.3">
      <c r="B22" s="216"/>
      <c r="C22" s="171" t="str">
        <f t="shared" si="0"/>
        <v>TI_Escrow_&lt;Fannie Mae Loan Number&gt;</v>
      </c>
      <c r="D22" s="217"/>
      <c r="E22" s="213"/>
      <c r="F22" s="155">
        <v>8</v>
      </c>
    </row>
    <row r="23" spans="2:6" ht="30" customHeight="1" x14ac:dyDescent="0.3">
      <c r="B23" s="216"/>
      <c r="C23" s="171" t="str">
        <f t="shared" si="0"/>
        <v>TI_Escrow_&lt;Fannie Mae Loan Number&gt;</v>
      </c>
      <c r="D23" s="217"/>
      <c r="E23" s="213"/>
      <c r="F23" s="155">
        <v>9</v>
      </c>
    </row>
    <row r="24" spans="2:6" ht="30" customHeight="1" x14ac:dyDescent="0.3">
      <c r="B24" s="216"/>
      <c r="C24" s="171" t="str">
        <f t="shared" si="0"/>
        <v>TI_Escrow_&lt;Fannie Mae Loan Number&gt;</v>
      </c>
      <c r="D24" s="218"/>
      <c r="E24" s="213"/>
      <c r="F24" s="155">
        <v>10</v>
      </c>
    </row>
    <row r="25" spans="2:6" ht="30" customHeight="1" x14ac:dyDescent="0.3">
      <c r="B25" s="216"/>
      <c r="C25" s="171" t="str">
        <f t="shared" si="0"/>
        <v>TI_Escrow_&lt;Fannie Mae Loan Number&gt;</v>
      </c>
      <c r="D25" s="204"/>
      <c r="E25" s="213"/>
      <c r="F25" s="155">
        <v>11</v>
      </c>
    </row>
    <row r="26" spans="2:6" ht="30" customHeight="1" x14ac:dyDescent="0.3">
      <c r="B26" s="216"/>
      <c r="C26" s="171" t="str">
        <f t="shared" si="0"/>
        <v>TI_Escrow_&lt;Fannie Mae Loan Number&gt;</v>
      </c>
      <c r="D26" s="159"/>
      <c r="E26" s="213"/>
      <c r="F26" s="155">
        <v>12</v>
      </c>
    </row>
    <row r="27" spans="2:6" ht="30" customHeight="1" x14ac:dyDescent="0.3">
      <c r="B27" s="216"/>
      <c r="C27" s="171" t="str">
        <f t="shared" si="0"/>
        <v>TI_Escrow_&lt;Fannie Mae Loan Number&gt;</v>
      </c>
      <c r="D27" s="80"/>
      <c r="E27" s="213"/>
      <c r="F27" s="155">
        <v>13</v>
      </c>
    </row>
    <row r="28" spans="2:6" ht="30" customHeight="1" x14ac:dyDescent="0.3">
      <c r="B28" s="216"/>
      <c r="C28" s="171" t="str">
        <f t="shared" si="0"/>
        <v>TI_Escrow_&lt;Fannie Mae Loan Number&gt;</v>
      </c>
      <c r="D28" s="217"/>
      <c r="E28" s="213"/>
      <c r="F28" s="155">
        <v>14</v>
      </c>
    </row>
    <row r="29" spans="2:6" ht="30" customHeight="1" x14ac:dyDescent="0.3">
      <c r="B29" s="216"/>
      <c r="C29" s="171" t="str">
        <f t="shared" si="0"/>
        <v>TI_Escrow_&lt;Fannie Mae Loan Number&gt;</v>
      </c>
      <c r="D29" s="217"/>
      <c r="E29" s="213"/>
      <c r="F29" s="155">
        <v>15</v>
      </c>
    </row>
    <row r="30" spans="2:6" ht="30" customHeight="1" x14ac:dyDescent="0.3">
      <c r="B30" s="216"/>
      <c r="C30" s="171" t="str">
        <f t="shared" si="0"/>
        <v>TI_Escrow_&lt;Fannie Mae Loan Number&gt;</v>
      </c>
      <c r="D30" s="217"/>
      <c r="E30" s="213"/>
      <c r="F30" s="155">
        <v>16</v>
      </c>
    </row>
    <row r="31" spans="2:6" ht="30" customHeight="1" x14ac:dyDescent="0.3">
      <c r="B31" s="216"/>
      <c r="C31" s="171" t="str">
        <f t="shared" si="0"/>
        <v>TI_Escrow_&lt;Fannie Mae Loan Number&gt;</v>
      </c>
      <c r="D31" s="217"/>
      <c r="E31" s="213"/>
      <c r="F31" s="155">
        <v>17</v>
      </c>
    </row>
    <row r="32" spans="2:6" ht="30" customHeight="1" x14ac:dyDescent="0.3">
      <c r="B32" s="216"/>
      <c r="C32" s="171" t="str">
        <f t="shared" si="0"/>
        <v>TI_Escrow_&lt;Fannie Mae Loan Number&gt;</v>
      </c>
      <c r="D32" s="217"/>
      <c r="E32" s="213"/>
      <c r="F32" s="155">
        <v>18</v>
      </c>
    </row>
    <row r="33" spans="2:6" ht="30" customHeight="1" x14ac:dyDescent="0.3">
      <c r="B33" s="216"/>
      <c r="C33" s="171" t="str">
        <f t="shared" si="0"/>
        <v>TI_Escrow_&lt;Fannie Mae Loan Number&gt;</v>
      </c>
      <c r="D33" s="217"/>
      <c r="E33" s="213"/>
      <c r="F33" s="155">
        <v>19</v>
      </c>
    </row>
    <row r="34" spans="2:6" ht="30" customHeight="1" x14ac:dyDescent="0.3">
      <c r="B34" s="216"/>
      <c r="C34" s="171" t="str">
        <f t="shared" si="0"/>
        <v>TI_Escrow_&lt;Fannie Mae Loan Number&gt;</v>
      </c>
      <c r="D34" s="217"/>
      <c r="E34" s="213"/>
      <c r="F34" s="155">
        <v>20</v>
      </c>
    </row>
    <row r="35" spans="2:6" ht="30" customHeight="1" x14ac:dyDescent="0.3">
      <c r="B35" s="216"/>
      <c r="C35" s="171" t="str">
        <f t="shared" si="0"/>
        <v>TI_Escrow_&lt;Fannie Mae Loan Number&gt;</v>
      </c>
      <c r="D35" s="217"/>
      <c r="E35" s="213"/>
      <c r="F35" s="155">
        <v>21</v>
      </c>
    </row>
    <row r="36" spans="2:6" ht="30" customHeight="1" x14ac:dyDescent="0.3">
      <c r="B36" s="216"/>
      <c r="C36" s="171" t="str">
        <f t="shared" si="0"/>
        <v>TI_Escrow_&lt;Fannie Mae Loan Number&gt;</v>
      </c>
      <c r="D36" s="217"/>
      <c r="E36" s="213"/>
      <c r="F36" s="155">
        <v>22</v>
      </c>
    </row>
    <row r="37" spans="2:6" ht="30" customHeight="1" x14ac:dyDescent="0.3">
      <c r="B37" s="216"/>
      <c r="C37" s="171" t="str">
        <f t="shared" si="0"/>
        <v>TI_Escrow_&lt;Fannie Mae Loan Number&gt;</v>
      </c>
      <c r="D37" s="217"/>
      <c r="E37" s="213"/>
      <c r="F37" s="155">
        <v>23</v>
      </c>
    </row>
    <row r="38" spans="2:6" ht="30" customHeight="1" x14ac:dyDescent="0.3">
      <c r="B38" s="216"/>
      <c r="C38" s="171" t="str">
        <f t="shared" si="0"/>
        <v>TI_Escrow_&lt;Fannie Mae Loan Number&gt;</v>
      </c>
      <c r="D38" s="217"/>
      <c r="E38" s="213"/>
      <c r="F38" s="155">
        <v>24</v>
      </c>
    </row>
    <row r="39" spans="2:6" ht="30" customHeight="1" x14ac:dyDescent="0.3">
      <c r="B39" s="216"/>
      <c r="C39" s="171" t="str">
        <f t="shared" si="0"/>
        <v>TI_Escrow_&lt;Fannie Mae Loan Number&gt;</v>
      </c>
      <c r="D39" s="217"/>
      <c r="E39" s="213"/>
      <c r="F39" s="155">
        <v>25</v>
      </c>
    </row>
    <row r="40" spans="2:6" ht="30" customHeight="1" x14ac:dyDescent="0.3">
      <c r="B40" s="216"/>
      <c r="C40" s="171" t="str">
        <f t="shared" si="0"/>
        <v>TI_Escrow_&lt;Fannie Mae Loan Number&gt;</v>
      </c>
      <c r="D40" s="217"/>
      <c r="E40" s="213"/>
      <c r="F40" s="155">
        <v>26</v>
      </c>
    </row>
    <row r="41" spans="2:6" ht="30" customHeight="1" x14ac:dyDescent="0.3">
      <c r="B41" s="216"/>
      <c r="C41" s="171" t="str">
        <f t="shared" si="0"/>
        <v>TI_Escrow_&lt;Fannie Mae Loan Number&gt;</v>
      </c>
      <c r="D41" s="217"/>
      <c r="E41" s="213"/>
      <c r="F41" s="155">
        <v>27</v>
      </c>
    </row>
    <row r="42" spans="2:6" ht="30" customHeight="1" x14ac:dyDescent="0.3">
      <c r="B42" s="216"/>
      <c r="C42" s="171" t="str">
        <f t="shared" si="0"/>
        <v>TI_Escrow_&lt;Fannie Mae Loan Number&gt;</v>
      </c>
      <c r="D42" s="217"/>
      <c r="E42" s="213"/>
      <c r="F42" s="155">
        <v>28</v>
      </c>
    </row>
    <row r="43" spans="2:6" ht="30" customHeight="1" x14ac:dyDescent="0.3">
      <c r="B43" s="216"/>
      <c r="C43" s="171" t="str">
        <f t="shared" si="0"/>
        <v>TI_Escrow_&lt;Fannie Mae Loan Number&gt;</v>
      </c>
      <c r="D43" s="217"/>
      <c r="E43" s="213"/>
      <c r="F43" s="155">
        <v>29</v>
      </c>
    </row>
    <row r="44" spans="2:6" ht="30" customHeight="1" x14ac:dyDescent="0.3">
      <c r="B44" s="216"/>
      <c r="C44" s="171" t="str">
        <f t="shared" si="0"/>
        <v>TI_Escrow_&lt;Fannie Mae Loan Number&gt;</v>
      </c>
      <c r="D44" s="217"/>
      <c r="E44" s="213"/>
      <c r="F44" s="155">
        <v>30</v>
      </c>
    </row>
    <row r="45" spans="2:6" ht="30" customHeight="1" x14ac:dyDescent="0.3">
      <c r="B45" s="216"/>
      <c r="C45" s="171" t="str">
        <f t="shared" si="0"/>
        <v>TI_Escrow_&lt;Fannie Mae Loan Number&gt;</v>
      </c>
      <c r="D45" s="217"/>
      <c r="E45" s="213"/>
      <c r="F45" s="155">
        <v>31</v>
      </c>
    </row>
    <row r="46" spans="2:6" ht="30" customHeight="1" x14ac:dyDescent="0.3">
      <c r="B46" s="216"/>
      <c r="C46" s="171" t="str">
        <f t="shared" si="0"/>
        <v>TI_Escrow_&lt;Fannie Mae Loan Number&gt;</v>
      </c>
      <c r="D46" s="217"/>
      <c r="E46" s="213"/>
      <c r="F46" s="155">
        <v>32</v>
      </c>
    </row>
    <row r="47" spans="2:6" ht="31.5" customHeight="1" x14ac:dyDescent="0.3"/>
  </sheetData>
  <mergeCells count="14">
    <mergeCell ref="E3:F3"/>
    <mergeCell ref="B7:C7"/>
    <mergeCell ref="B13:D13"/>
    <mergeCell ref="B12:D12"/>
    <mergeCell ref="B10:D10"/>
    <mergeCell ref="B8:D8"/>
    <mergeCell ref="B6:C6"/>
    <mergeCell ref="B9:D9"/>
    <mergeCell ref="B11:D11"/>
    <mergeCell ref="A1:D1"/>
    <mergeCell ref="A2:B2"/>
    <mergeCell ref="C2:D2"/>
    <mergeCell ref="A3:D3"/>
    <mergeCell ref="A5:D5"/>
  </mergeCells>
  <dataValidations count="1">
    <dataValidation type="list" allowBlank="1" showInputMessage="1" showErrorMessage="1" sqref="D15:D46" xr:uid="{00000000-0002-0000-0D00-000000000000}">
      <formula1>"Yes,No"</formula1>
    </dataValidation>
  </dataValidations>
  <pageMargins left="0.25" right="0.25" top="0.75" bottom="0.75" header="0.3" footer="0.3"/>
  <pageSetup scale="42"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6F60-AB74-4986-8EAD-99443DC9320E}">
  <sheetPr>
    <pageSetUpPr fitToPage="1"/>
  </sheetPr>
  <dimension ref="A1:G44"/>
  <sheetViews>
    <sheetView showGridLines="0" showRowColHeaders="0" workbookViewId="0">
      <selection activeCell="A2" sqref="A2:B2"/>
    </sheetView>
  </sheetViews>
  <sheetFormatPr defaultColWidth="92" defaultRowHeight="14.4" x14ac:dyDescent="0.3"/>
  <cols>
    <col min="1" max="1" width="28.44140625" style="148" customWidth="1"/>
    <col min="2" max="3" width="92" style="42"/>
    <col min="4" max="4" width="25.5546875" style="42" customWidth="1"/>
    <col min="5" max="16384" width="92" style="42"/>
  </cols>
  <sheetData>
    <row r="1" spans="1:7" ht="105.6" customHeight="1" x14ac:dyDescent="0.3"/>
    <row r="2" spans="1:7" ht="18" x14ac:dyDescent="0.3">
      <c r="A2" s="391" t="s">
        <v>16</v>
      </c>
      <c r="B2" s="392"/>
      <c r="C2" s="471" t="s">
        <v>759</v>
      </c>
      <c r="D2" s="471"/>
      <c r="E2"/>
      <c r="F2"/>
    </row>
    <row r="3" spans="1:7" x14ac:dyDescent="0.3">
      <c r="A3" s="357" t="s">
        <v>688</v>
      </c>
      <c r="B3" s="357"/>
      <c r="C3" s="357"/>
      <c r="D3" s="357"/>
      <c r="E3" s="504"/>
      <c r="F3" s="504"/>
    </row>
    <row r="4" spans="1:7" ht="18" customHeight="1" x14ac:dyDescent="0.3">
      <c r="A4" s="160" t="s">
        <v>13</v>
      </c>
      <c r="B4" s="83" t="str">
        <f>Introduction!A25</f>
        <v>&lt;Doc_Due&gt;</v>
      </c>
      <c r="C4" s="142"/>
      <c r="D4" s="142"/>
      <c r="E4"/>
      <c r="F4"/>
    </row>
    <row r="5" spans="1:7" x14ac:dyDescent="0.3">
      <c r="A5" s="472" t="s">
        <v>760</v>
      </c>
      <c r="B5" s="473"/>
      <c r="C5" s="473"/>
      <c r="D5" s="474"/>
      <c r="E5"/>
      <c r="F5"/>
    </row>
    <row r="6" spans="1:7" ht="31.35" customHeight="1" x14ac:dyDescent="0.3">
      <c r="A6" s="143">
        <v>1</v>
      </c>
      <c r="B6" s="513" t="s">
        <v>761</v>
      </c>
      <c r="C6" s="514"/>
      <c r="D6" s="298"/>
      <c r="E6" s="145"/>
      <c r="F6" s="145"/>
    </row>
    <row r="7" spans="1:7" ht="31.35" customHeight="1" x14ac:dyDescent="0.3">
      <c r="A7" s="143">
        <v>2</v>
      </c>
      <c r="B7" s="513" t="s">
        <v>87</v>
      </c>
      <c r="C7" s="514"/>
      <c r="D7" s="298"/>
      <c r="E7" s="145"/>
      <c r="F7" s="145"/>
    </row>
    <row r="8" spans="1:7" ht="31.35" customHeight="1" x14ac:dyDescent="0.3">
      <c r="A8" s="143">
        <v>3</v>
      </c>
      <c r="B8" s="513" t="s">
        <v>86</v>
      </c>
      <c r="C8" s="514"/>
      <c r="D8" s="298"/>
      <c r="E8" s="145"/>
      <c r="F8" s="145"/>
    </row>
    <row r="9" spans="1:7" ht="31.35" customHeight="1" x14ac:dyDescent="0.3">
      <c r="A9" s="143">
        <v>4</v>
      </c>
      <c r="B9" s="507" t="s">
        <v>762</v>
      </c>
      <c r="C9" s="508"/>
      <c r="D9" s="509"/>
      <c r="E9" s="145"/>
      <c r="F9" s="145"/>
      <c r="G9" s="42" t="s">
        <v>20</v>
      </c>
    </row>
    <row r="10" spans="1:7" ht="31.35" customHeight="1" x14ac:dyDescent="0.3">
      <c r="A10" s="143">
        <v>5</v>
      </c>
      <c r="B10" s="507" t="s">
        <v>763</v>
      </c>
      <c r="C10" s="508"/>
      <c r="D10" s="509"/>
      <c r="E10" s="145"/>
      <c r="F10" s="145"/>
      <c r="G10" s="42" t="s">
        <v>73</v>
      </c>
    </row>
    <row r="11" spans="1:7" x14ac:dyDescent="0.3">
      <c r="A11" s="299"/>
      <c r="B11" s="508"/>
      <c r="C11" s="508"/>
      <c r="D11" s="508"/>
      <c r="E11" s="145"/>
      <c r="F11" s="145"/>
    </row>
    <row r="12" spans="1:7" ht="28.8" x14ac:dyDescent="0.3">
      <c r="A12" s="215"/>
      <c r="B12" s="149" t="s">
        <v>44</v>
      </c>
      <c r="C12" s="150" t="s">
        <v>17</v>
      </c>
      <c r="D12" s="151" t="s">
        <v>46</v>
      </c>
      <c r="E12" s="150" t="s">
        <v>47</v>
      </c>
      <c r="F12" s="145"/>
    </row>
    <row r="13" spans="1:7" ht="30" customHeight="1" x14ac:dyDescent="0.3">
      <c r="A13" s="300">
        <v>1</v>
      </c>
      <c r="B13" s="152"/>
      <c r="C13" s="57" t="str">
        <f>IF("A"&amp;B13="A","MI_Escrow_&lt;Fannie Mae Loan Number&gt;","MI_Escrow_"&amp;B13)</f>
        <v>MI_Escrow_&lt;Fannie Mae Loan Number&gt;</v>
      </c>
      <c r="D13" s="153"/>
      <c r="E13" s="154"/>
      <c r="F13" s="155">
        <v>1</v>
      </c>
    </row>
    <row r="14" spans="1:7" ht="30" customHeight="1" x14ac:dyDescent="0.3">
      <c r="A14" s="300">
        <v>1</v>
      </c>
      <c r="B14" s="152"/>
      <c r="C14" s="57" t="str">
        <f t="shared" ref="C14:C44" si="0">IF("A"&amp;B14="A","MI_Escrow_&lt;Fannie Mae Loan Number&gt;","MI_Escrow_"&amp;B14)</f>
        <v>MI_Escrow_&lt;Fannie Mae Loan Number&gt;</v>
      </c>
      <c r="D14" s="153"/>
      <c r="E14" s="154"/>
      <c r="F14" s="155">
        <v>2</v>
      </c>
    </row>
    <row r="15" spans="1:7" ht="30" customHeight="1" x14ac:dyDescent="0.3">
      <c r="A15" s="300">
        <v>1</v>
      </c>
      <c r="B15" s="152"/>
      <c r="C15" s="57" t="str">
        <f t="shared" si="0"/>
        <v>MI_Escrow_&lt;Fannie Mae Loan Number&gt;</v>
      </c>
      <c r="D15" s="153"/>
      <c r="E15" s="154"/>
      <c r="F15" s="155">
        <v>3</v>
      </c>
    </row>
    <row r="16" spans="1:7" ht="30" customHeight="1" x14ac:dyDescent="0.3">
      <c r="A16" s="300">
        <v>1</v>
      </c>
      <c r="B16" s="152"/>
      <c r="C16" s="57" t="str">
        <f t="shared" si="0"/>
        <v>MI_Escrow_&lt;Fannie Mae Loan Number&gt;</v>
      </c>
      <c r="D16" s="153"/>
      <c r="E16" s="154"/>
      <c r="F16" s="155">
        <v>4</v>
      </c>
    </row>
    <row r="17" spans="1:6" ht="30" customHeight="1" x14ac:dyDescent="0.3">
      <c r="A17" s="300">
        <v>1</v>
      </c>
      <c r="B17" s="152"/>
      <c r="C17" s="57" t="str">
        <f t="shared" si="0"/>
        <v>MI_Escrow_&lt;Fannie Mae Loan Number&gt;</v>
      </c>
      <c r="D17" s="153"/>
      <c r="E17" s="154"/>
      <c r="F17" s="155">
        <v>5</v>
      </c>
    </row>
    <row r="18" spans="1:6" ht="30" customHeight="1" x14ac:dyDescent="0.3">
      <c r="A18" s="300">
        <v>1</v>
      </c>
      <c r="B18" s="152"/>
      <c r="C18" s="57" t="str">
        <f t="shared" si="0"/>
        <v>MI_Escrow_&lt;Fannie Mae Loan Number&gt;</v>
      </c>
      <c r="D18" s="153"/>
      <c r="E18" s="154"/>
      <c r="F18" s="155">
        <v>6</v>
      </c>
    </row>
    <row r="19" spans="1:6" ht="30" customHeight="1" x14ac:dyDescent="0.3">
      <c r="A19" s="300">
        <v>1</v>
      </c>
      <c r="B19" s="152"/>
      <c r="C19" s="57" t="str">
        <f t="shared" si="0"/>
        <v>MI_Escrow_&lt;Fannie Mae Loan Number&gt;</v>
      </c>
      <c r="D19" s="153"/>
      <c r="E19" s="154"/>
      <c r="F19" s="155">
        <v>7</v>
      </c>
    </row>
    <row r="20" spans="1:6" ht="30" customHeight="1" x14ac:dyDescent="0.3">
      <c r="A20" s="300">
        <v>1</v>
      </c>
      <c r="B20" s="152"/>
      <c r="C20" s="57" t="str">
        <f t="shared" si="0"/>
        <v>MI_Escrow_&lt;Fannie Mae Loan Number&gt;</v>
      </c>
      <c r="D20" s="153"/>
      <c r="E20" s="154"/>
      <c r="F20" s="155">
        <v>8</v>
      </c>
    </row>
    <row r="21" spans="1:6" ht="30" customHeight="1" x14ac:dyDescent="0.3">
      <c r="A21" s="300">
        <v>1</v>
      </c>
      <c r="B21" s="152"/>
      <c r="C21" s="57" t="str">
        <f t="shared" si="0"/>
        <v>MI_Escrow_&lt;Fannie Mae Loan Number&gt;</v>
      </c>
      <c r="D21" s="153"/>
      <c r="E21" s="154"/>
      <c r="F21" s="155">
        <v>9</v>
      </c>
    </row>
    <row r="22" spans="1:6" ht="30" customHeight="1" x14ac:dyDescent="0.3">
      <c r="A22" s="300">
        <v>1</v>
      </c>
      <c r="B22" s="152"/>
      <c r="C22" s="57" t="str">
        <f t="shared" si="0"/>
        <v>MI_Escrow_&lt;Fannie Mae Loan Number&gt;</v>
      </c>
      <c r="D22" s="153"/>
      <c r="E22" s="154"/>
      <c r="F22" s="155">
        <v>10</v>
      </c>
    </row>
    <row r="23" spans="1:6" ht="30" customHeight="1" x14ac:dyDescent="0.3">
      <c r="A23" s="300">
        <v>1</v>
      </c>
      <c r="B23" s="152"/>
      <c r="C23" s="57" t="str">
        <f t="shared" si="0"/>
        <v>MI_Escrow_&lt;Fannie Mae Loan Number&gt;</v>
      </c>
      <c r="D23" s="153"/>
      <c r="E23" s="154"/>
      <c r="F23" s="155">
        <v>11</v>
      </c>
    </row>
    <row r="24" spans="1:6" ht="30" customHeight="1" x14ac:dyDescent="0.3">
      <c r="A24" s="300">
        <v>1</v>
      </c>
      <c r="B24" s="152"/>
      <c r="C24" s="57" t="str">
        <f t="shared" si="0"/>
        <v>MI_Escrow_&lt;Fannie Mae Loan Number&gt;</v>
      </c>
      <c r="D24" s="153"/>
      <c r="E24" s="154"/>
      <c r="F24" s="155">
        <v>12</v>
      </c>
    </row>
    <row r="25" spans="1:6" ht="30" customHeight="1" x14ac:dyDescent="0.3">
      <c r="A25" s="300">
        <v>1</v>
      </c>
      <c r="B25" s="152"/>
      <c r="C25" s="57" t="str">
        <f t="shared" si="0"/>
        <v>MI_Escrow_&lt;Fannie Mae Loan Number&gt;</v>
      </c>
      <c r="D25" s="153"/>
      <c r="E25" s="154"/>
      <c r="F25" s="155">
        <v>13</v>
      </c>
    </row>
    <row r="26" spans="1:6" ht="30" customHeight="1" x14ac:dyDescent="0.3">
      <c r="A26" s="300">
        <v>1</v>
      </c>
      <c r="B26" s="152"/>
      <c r="C26" s="57" t="str">
        <f t="shared" si="0"/>
        <v>MI_Escrow_&lt;Fannie Mae Loan Number&gt;</v>
      </c>
      <c r="D26" s="153"/>
      <c r="E26" s="154"/>
      <c r="F26" s="155">
        <v>14</v>
      </c>
    </row>
    <row r="27" spans="1:6" ht="30" customHeight="1" x14ac:dyDescent="0.3">
      <c r="A27" s="300">
        <v>1</v>
      </c>
      <c r="B27" s="152"/>
      <c r="C27" s="57" t="str">
        <f t="shared" si="0"/>
        <v>MI_Escrow_&lt;Fannie Mae Loan Number&gt;</v>
      </c>
      <c r="D27" s="153"/>
      <c r="E27" s="154"/>
      <c r="F27" s="155">
        <v>15</v>
      </c>
    </row>
    <row r="28" spans="1:6" ht="30" customHeight="1" x14ac:dyDescent="0.3">
      <c r="A28" s="300">
        <v>1</v>
      </c>
      <c r="B28" s="152"/>
      <c r="C28" s="57" t="str">
        <f t="shared" si="0"/>
        <v>MI_Escrow_&lt;Fannie Mae Loan Number&gt;</v>
      </c>
      <c r="D28" s="153"/>
      <c r="E28" s="154"/>
      <c r="F28" s="155">
        <v>16</v>
      </c>
    </row>
    <row r="29" spans="1:6" ht="30" customHeight="1" x14ac:dyDescent="0.3">
      <c r="A29" s="300">
        <v>1</v>
      </c>
      <c r="B29" s="152"/>
      <c r="C29" s="57" t="str">
        <f t="shared" si="0"/>
        <v>MI_Escrow_&lt;Fannie Mae Loan Number&gt;</v>
      </c>
      <c r="D29" s="153"/>
      <c r="E29" s="154"/>
      <c r="F29" s="155">
        <v>17</v>
      </c>
    </row>
    <row r="30" spans="1:6" ht="30" customHeight="1" x14ac:dyDescent="0.3">
      <c r="A30" s="300">
        <v>1</v>
      </c>
      <c r="B30" s="152"/>
      <c r="C30" s="57" t="str">
        <f t="shared" si="0"/>
        <v>MI_Escrow_&lt;Fannie Mae Loan Number&gt;</v>
      </c>
      <c r="D30" s="153"/>
      <c r="E30" s="154"/>
      <c r="F30" s="155">
        <v>18</v>
      </c>
    </row>
    <row r="31" spans="1:6" ht="30" customHeight="1" x14ac:dyDescent="0.3">
      <c r="A31" s="300">
        <v>1</v>
      </c>
      <c r="B31" s="152"/>
      <c r="C31" s="57" t="str">
        <f t="shared" si="0"/>
        <v>MI_Escrow_&lt;Fannie Mae Loan Number&gt;</v>
      </c>
      <c r="D31" s="153"/>
      <c r="E31" s="154"/>
      <c r="F31" s="155">
        <v>19</v>
      </c>
    </row>
    <row r="32" spans="1:6" ht="30" customHeight="1" x14ac:dyDescent="0.3">
      <c r="A32" s="300">
        <v>1</v>
      </c>
      <c r="B32" s="152"/>
      <c r="C32" s="57" t="str">
        <f t="shared" si="0"/>
        <v>MI_Escrow_&lt;Fannie Mae Loan Number&gt;</v>
      </c>
      <c r="D32" s="153"/>
      <c r="E32" s="154"/>
      <c r="F32" s="155">
        <v>20</v>
      </c>
    </row>
    <row r="33" spans="1:6" ht="30" customHeight="1" x14ac:dyDescent="0.3">
      <c r="A33" s="300">
        <v>1</v>
      </c>
      <c r="B33" s="152"/>
      <c r="C33" s="57" t="str">
        <f t="shared" si="0"/>
        <v>MI_Escrow_&lt;Fannie Mae Loan Number&gt;</v>
      </c>
      <c r="D33" s="153"/>
      <c r="E33" s="154"/>
      <c r="F33" s="155">
        <v>21</v>
      </c>
    </row>
    <row r="34" spans="1:6" ht="30" customHeight="1" x14ac:dyDescent="0.3">
      <c r="A34" s="300">
        <v>1</v>
      </c>
      <c r="B34" s="152"/>
      <c r="C34" s="57" t="str">
        <f t="shared" si="0"/>
        <v>MI_Escrow_&lt;Fannie Mae Loan Number&gt;</v>
      </c>
      <c r="D34" s="153"/>
      <c r="E34" s="154"/>
      <c r="F34" s="155">
        <v>22</v>
      </c>
    </row>
    <row r="35" spans="1:6" ht="30" customHeight="1" x14ac:dyDescent="0.3">
      <c r="A35" s="300">
        <v>1</v>
      </c>
      <c r="B35" s="152"/>
      <c r="C35" s="57" t="str">
        <f t="shared" si="0"/>
        <v>MI_Escrow_&lt;Fannie Mae Loan Number&gt;</v>
      </c>
      <c r="D35" s="153"/>
      <c r="E35" s="154"/>
      <c r="F35" s="155">
        <v>23</v>
      </c>
    </row>
    <row r="36" spans="1:6" ht="30" customHeight="1" x14ac:dyDescent="0.3">
      <c r="A36" s="300">
        <v>1</v>
      </c>
      <c r="B36" s="152"/>
      <c r="C36" s="57" t="str">
        <f t="shared" si="0"/>
        <v>MI_Escrow_&lt;Fannie Mae Loan Number&gt;</v>
      </c>
      <c r="D36" s="153"/>
      <c r="E36" s="154"/>
      <c r="F36" s="155">
        <v>24</v>
      </c>
    </row>
    <row r="37" spans="1:6" ht="30" customHeight="1" x14ac:dyDescent="0.3">
      <c r="A37" s="300">
        <v>1</v>
      </c>
      <c r="B37" s="152"/>
      <c r="C37" s="57" t="str">
        <f t="shared" si="0"/>
        <v>MI_Escrow_&lt;Fannie Mae Loan Number&gt;</v>
      </c>
      <c r="D37" s="153"/>
      <c r="E37" s="154"/>
      <c r="F37" s="155">
        <v>25</v>
      </c>
    </row>
    <row r="38" spans="1:6" ht="30" customHeight="1" x14ac:dyDescent="0.3">
      <c r="A38" s="300">
        <v>1</v>
      </c>
      <c r="B38" s="152"/>
      <c r="C38" s="57" t="str">
        <f t="shared" si="0"/>
        <v>MI_Escrow_&lt;Fannie Mae Loan Number&gt;</v>
      </c>
      <c r="D38" s="153"/>
      <c r="E38" s="154"/>
      <c r="F38" s="155">
        <v>26</v>
      </c>
    </row>
    <row r="39" spans="1:6" ht="30" customHeight="1" x14ac:dyDescent="0.3">
      <c r="A39" s="300">
        <v>1</v>
      </c>
      <c r="B39" s="152"/>
      <c r="C39" s="57" t="str">
        <f t="shared" si="0"/>
        <v>MI_Escrow_&lt;Fannie Mae Loan Number&gt;</v>
      </c>
      <c r="D39" s="153"/>
      <c r="E39" s="154"/>
      <c r="F39" s="155">
        <v>27</v>
      </c>
    </row>
    <row r="40" spans="1:6" ht="30" customHeight="1" x14ac:dyDescent="0.3">
      <c r="A40" s="300">
        <v>1</v>
      </c>
      <c r="B40" s="152"/>
      <c r="C40" s="57" t="str">
        <f t="shared" si="0"/>
        <v>MI_Escrow_&lt;Fannie Mae Loan Number&gt;</v>
      </c>
      <c r="D40" s="153"/>
      <c r="E40" s="154"/>
      <c r="F40" s="155">
        <v>28</v>
      </c>
    </row>
    <row r="41" spans="1:6" ht="30" customHeight="1" x14ac:dyDescent="0.3">
      <c r="A41" s="300">
        <v>1</v>
      </c>
      <c r="B41" s="152"/>
      <c r="C41" s="57" t="str">
        <f t="shared" si="0"/>
        <v>MI_Escrow_&lt;Fannie Mae Loan Number&gt;</v>
      </c>
      <c r="D41" s="153"/>
      <c r="E41" s="154"/>
      <c r="F41" s="155">
        <v>29</v>
      </c>
    </row>
    <row r="42" spans="1:6" ht="30" customHeight="1" x14ac:dyDescent="0.3">
      <c r="A42" s="300">
        <v>1</v>
      </c>
      <c r="B42" s="152"/>
      <c r="C42" s="57" t="str">
        <f t="shared" si="0"/>
        <v>MI_Escrow_&lt;Fannie Mae Loan Number&gt;</v>
      </c>
      <c r="D42" s="153"/>
      <c r="E42" s="154"/>
      <c r="F42" s="155">
        <v>30</v>
      </c>
    </row>
    <row r="43" spans="1:6" ht="30" customHeight="1" x14ac:dyDescent="0.3">
      <c r="A43" s="300">
        <v>1</v>
      </c>
      <c r="B43" s="152"/>
      <c r="C43" s="57" t="str">
        <f t="shared" si="0"/>
        <v>MI_Escrow_&lt;Fannie Mae Loan Number&gt;</v>
      </c>
      <c r="D43" s="153"/>
      <c r="E43" s="154"/>
      <c r="F43" s="155">
        <v>31</v>
      </c>
    </row>
    <row r="44" spans="1:6" ht="30" customHeight="1" x14ac:dyDescent="0.3">
      <c r="A44" s="300">
        <v>1</v>
      </c>
      <c r="B44" s="152"/>
      <c r="C44" s="57" t="str">
        <f t="shared" si="0"/>
        <v>MI_Escrow_&lt;Fannie Mae Loan Number&gt;</v>
      </c>
      <c r="D44" s="153"/>
      <c r="E44" s="154"/>
      <c r="F44" s="155">
        <v>32</v>
      </c>
    </row>
  </sheetData>
  <mergeCells count="11">
    <mergeCell ref="E3:F3"/>
    <mergeCell ref="A5:D5"/>
    <mergeCell ref="A2:B2"/>
    <mergeCell ref="C2:D2"/>
    <mergeCell ref="A3:D3"/>
    <mergeCell ref="B11:D11"/>
    <mergeCell ref="B10:D10"/>
    <mergeCell ref="B9:D9"/>
    <mergeCell ref="B6:C6"/>
    <mergeCell ref="B7:C7"/>
    <mergeCell ref="B8:C8"/>
  </mergeCells>
  <dataValidations count="1">
    <dataValidation type="list" allowBlank="1" showInputMessage="1" showErrorMessage="1" sqref="D13:D44" xr:uid="{CF78B031-CB45-4863-AF6E-B1CE7E34DCA5}">
      <formula1>$G$8:$G$10</formula1>
    </dataValidation>
  </dataValidations>
  <pageMargins left="0.25" right="0.25" top="0.75" bottom="0.75" header="0.3" footer="0.3"/>
  <pageSetup scale="42"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8B59-01F2-413D-8982-FEDEA3164FA2}">
  <dimension ref="A1:I43"/>
  <sheetViews>
    <sheetView showGridLines="0" showRowColHeaders="0" zoomScaleNormal="100" workbookViewId="0">
      <selection activeCell="B3" sqref="B3"/>
    </sheetView>
  </sheetViews>
  <sheetFormatPr defaultColWidth="9.109375" defaultRowHeight="14.4" x14ac:dyDescent="0.3"/>
  <cols>
    <col min="1" max="1" width="13.88671875" style="33" customWidth="1"/>
    <col min="2" max="2" width="24" style="33" customWidth="1"/>
    <col min="3" max="3" width="102.44140625" style="33" customWidth="1"/>
    <col min="4" max="4" width="62.44140625" style="33" customWidth="1"/>
    <col min="5" max="5" width="49.109375" style="33" customWidth="1"/>
    <col min="6" max="6" width="36.5546875" style="33" customWidth="1"/>
    <col min="7" max="8" width="9.109375" style="33"/>
    <col min="9" max="9" width="0" style="33" hidden="1" customWidth="1"/>
    <col min="10" max="16384" width="9.109375" style="33"/>
  </cols>
  <sheetData>
    <row r="1" spans="1:9" s="42" customFormat="1" ht="103.5" customHeight="1" x14ac:dyDescent="0.3">
      <c r="A1" s="469"/>
      <c r="B1" s="470"/>
      <c r="C1" s="470"/>
      <c r="D1" s="470"/>
    </row>
    <row r="2" spans="1:9" ht="18.75" customHeight="1" x14ac:dyDescent="0.3">
      <c r="A2" s="520" t="s">
        <v>16</v>
      </c>
      <c r="B2" s="521"/>
      <c r="C2" s="522" t="s">
        <v>436</v>
      </c>
      <c r="D2" s="523"/>
      <c r="E2" s="145"/>
      <c r="F2" s="145"/>
    </row>
    <row r="3" spans="1:9" ht="23.25" customHeight="1" x14ac:dyDescent="0.3">
      <c r="A3" s="225" t="s">
        <v>13</v>
      </c>
      <c r="B3" s="226" t="str">
        <f>Introduction!A25</f>
        <v>&lt;Doc_Due&gt;</v>
      </c>
      <c r="C3" s="221"/>
      <c r="D3" s="221"/>
      <c r="E3" s="145"/>
      <c r="F3" s="145"/>
    </row>
    <row r="4" spans="1:9" x14ac:dyDescent="0.3">
      <c r="A4" s="524" t="s">
        <v>437</v>
      </c>
      <c r="B4" s="525"/>
      <c r="C4" s="525"/>
      <c r="D4" s="525"/>
      <c r="E4" s="145"/>
      <c r="F4" s="145"/>
    </row>
    <row r="5" spans="1:9" ht="220.5" customHeight="1" x14ac:dyDescent="0.3">
      <c r="A5" s="84">
        <v>1</v>
      </c>
      <c r="B5" s="526" t="s">
        <v>728</v>
      </c>
      <c r="C5" s="527"/>
      <c r="D5" s="528"/>
      <c r="E5" s="145"/>
      <c r="F5" s="145"/>
    </row>
    <row r="6" spans="1:9" ht="89.25" customHeight="1" x14ac:dyDescent="0.3">
      <c r="A6" s="84">
        <v>2</v>
      </c>
      <c r="B6" s="515" t="s">
        <v>440</v>
      </c>
      <c r="C6" s="516"/>
      <c r="D6" s="517"/>
      <c r="E6" s="145"/>
      <c r="F6" s="145"/>
    </row>
    <row r="7" spans="1:9" ht="89.25" customHeight="1" x14ac:dyDescent="0.3">
      <c r="A7" s="84">
        <v>3</v>
      </c>
      <c r="B7" s="515" t="s">
        <v>443</v>
      </c>
      <c r="C7" s="516"/>
      <c r="D7" s="517"/>
      <c r="E7" s="145"/>
      <c r="F7" s="145"/>
    </row>
    <row r="8" spans="1:9" ht="89.25" customHeight="1" x14ac:dyDescent="0.3">
      <c r="A8" s="84">
        <v>4</v>
      </c>
      <c r="B8" s="515" t="s">
        <v>441</v>
      </c>
      <c r="C8" s="516"/>
      <c r="D8" s="517"/>
      <c r="E8" s="145"/>
      <c r="F8" s="145"/>
    </row>
    <row r="9" spans="1:9" ht="89.25" customHeight="1" x14ac:dyDescent="0.3">
      <c r="A9" s="84">
        <v>5</v>
      </c>
      <c r="B9" s="519" t="s">
        <v>442</v>
      </c>
      <c r="C9" s="519"/>
      <c r="D9" s="519"/>
      <c r="E9" s="145"/>
      <c r="F9" s="145"/>
    </row>
    <row r="10" spans="1:9" ht="28.5" customHeight="1" x14ac:dyDescent="0.3">
      <c r="A10" s="219"/>
      <c r="B10" s="518"/>
      <c r="C10" s="518"/>
      <c r="D10" s="518"/>
      <c r="I10" s="33" t="s">
        <v>20</v>
      </c>
    </row>
    <row r="11" spans="1:9" ht="21.6" customHeight="1" x14ac:dyDescent="0.3">
      <c r="A11" s="219"/>
      <c r="B11" s="222"/>
      <c r="C11" s="222"/>
      <c r="D11" s="145"/>
      <c r="I11" s="33" t="s">
        <v>73</v>
      </c>
    </row>
    <row r="12" spans="1:9" x14ac:dyDescent="0.3">
      <c r="A12" s="219"/>
      <c r="B12" s="223" t="s">
        <v>438</v>
      </c>
      <c r="C12" s="224" t="s">
        <v>17</v>
      </c>
      <c r="D12" s="224" t="s">
        <v>46</v>
      </c>
      <c r="E12" s="224" t="s">
        <v>47</v>
      </c>
    </row>
    <row r="13" spans="1:9" ht="30" customHeight="1" x14ac:dyDescent="0.3">
      <c r="A13" s="219"/>
      <c r="B13" s="38"/>
      <c r="C13" s="57" t="str">
        <f>IF("A"&amp;B13="A","Flood_Escrow_&lt;Fannie Mae Loan Number&gt;","Flood_Escrow_"&amp;B13)</f>
        <v>Flood_Escrow_&lt;Fannie Mae Loan Number&gt;</v>
      </c>
      <c r="D13" s="146"/>
      <c r="E13" s="192"/>
      <c r="F13" s="220">
        <v>1</v>
      </c>
    </row>
    <row r="14" spans="1:9" ht="30" customHeight="1" x14ac:dyDescent="0.3">
      <c r="A14" s="219"/>
      <c r="B14" s="38"/>
      <c r="C14" s="57" t="str">
        <f t="shared" ref="C14:C43" si="0">IF("A"&amp;B14="A","Flood_Escrow_&lt;Fannie Mae Loan Number&gt;","Flood_Escrow_"&amp;B14)</f>
        <v>Flood_Escrow_&lt;Fannie Mae Loan Number&gt;</v>
      </c>
      <c r="D14" s="146"/>
      <c r="E14" s="192"/>
      <c r="F14" s="220">
        <v>2</v>
      </c>
    </row>
    <row r="15" spans="1:9" ht="30" customHeight="1" x14ac:dyDescent="0.3">
      <c r="A15" s="219"/>
      <c r="B15" s="38"/>
      <c r="C15" s="57" t="str">
        <f t="shared" si="0"/>
        <v>Flood_Escrow_&lt;Fannie Mae Loan Number&gt;</v>
      </c>
      <c r="D15" s="146"/>
      <c r="E15" s="192"/>
      <c r="F15" s="220">
        <v>3</v>
      </c>
    </row>
    <row r="16" spans="1:9" ht="30" customHeight="1" x14ac:dyDescent="0.3">
      <c r="A16" s="219"/>
      <c r="B16" s="38"/>
      <c r="C16" s="57" t="str">
        <f t="shared" si="0"/>
        <v>Flood_Escrow_&lt;Fannie Mae Loan Number&gt;</v>
      </c>
      <c r="D16" s="146"/>
      <c r="E16" s="192"/>
      <c r="F16" s="220">
        <v>4</v>
      </c>
    </row>
    <row r="17" spans="2:6" ht="30" customHeight="1" x14ac:dyDescent="0.3">
      <c r="B17" s="38"/>
      <c r="C17" s="57" t="str">
        <f t="shared" si="0"/>
        <v>Flood_Escrow_&lt;Fannie Mae Loan Number&gt;</v>
      </c>
      <c r="D17" s="146"/>
      <c r="E17" s="192"/>
      <c r="F17" s="220">
        <v>5</v>
      </c>
    </row>
    <row r="18" spans="2:6" ht="30" customHeight="1" x14ac:dyDescent="0.3">
      <c r="B18" s="38"/>
      <c r="C18" s="57" t="str">
        <f t="shared" si="0"/>
        <v>Flood_Escrow_&lt;Fannie Mae Loan Number&gt;</v>
      </c>
      <c r="D18" s="146"/>
      <c r="E18" s="192"/>
      <c r="F18" s="220">
        <v>6</v>
      </c>
    </row>
    <row r="19" spans="2:6" ht="30" customHeight="1" x14ac:dyDescent="0.3">
      <c r="B19" s="38"/>
      <c r="C19" s="57" t="str">
        <f t="shared" si="0"/>
        <v>Flood_Escrow_&lt;Fannie Mae Loan Number&gt;</v>
      </c>
      <c r="D19" s="146"/>
      <c r="E19" s="192"/>
      <c r="F19" s="220">
        <v>7</v>
      </c>
    </row>
    <row r="20" spans="2:6" ht="30" customHeight="1" x14ac:dyDescent="0.3">
      <c r="B20" s="38"/>
      <c r="C20" s="57" t="str">
        <f t="shared" si="0"/>
        <v>Flood_Escrow_&lt;Fannie Mae Loan Number&gt;</v>
      </c>
      <c r="D20" s="146"/>
      <c r="E20" s="192"/>
      <c r="F20" s="220">
        <v>8</v>
      </c>
    </row>
    <row r="21" spans="2:6" ht="30" customHeight="1" x14ac:dyDescent="0.3">
      <c r="B21" s="38"/>
      <c r="C21" s="57" t="str">
        <f t="shared" si="0"/>
        <v>Flood_Escrow_&lt;Fannie Mae Loan Number&gt;</v>
      </c>
      <c r="D21" s="146"/>
      <c r="E21" s="192"/>
      <c r="F21" s="220">
        <v>9</v>
      </c>
    </row>
    <row r="22" spans="2:6" ht="30" customHeight="1" x14ac:dyDescent="0.3">
      <c r="B22" s="38"/>
      <c r="C22" s="57" t="str">
        <f t="shared" si="0"/>
        <v>Flood_Escrow_&lt;Fannie Mae Loan Number&gt;</v>
      </c>
      <c r="D22" s="146"/>
      <c r="E22" s="192"/>
      <c r="F22" s="220">
        <v>10</v>
      </c>
    </row>
    <row r="23" spans="2:6" ht="30" customHeight="1" x14ac:dyDescent="0.3">
      <c r="B23" s="38"/>
      <c r="C23" s="57" t="str">
        <f t="shared" si="0"/>
        <v>Flood_Escrow_&lt;Fannie Mae Loan Number&gt;</v>
      </c>
      <c r="D23" s="146"/>
      <c r="E23" s="192"/>
      <c r="F23" s="220">
        <v>11</v>
      </c>
    </row>
    <row r="24" spans="2:6" ht="30" customHeight="1" x14ac:dyDescent="0.3">
      <c r="B24" s="38"/>
      <c r="C24" s="57" t="str">
        <f t="shared" si="0"/>
        <v>Flood_Escrow_&lt;Fannie Mae Loan Number&gt;</v>
      </c>
      <c r="D24" s="146"/>
      <c r="E24" s="192"/>
      <c r="F24" s="220">
        <v>12</v>
      </c>
    </row>
    <row r="25" spans="2:6" ht="30" customHeight="1" x14ac:dyDescent="0.3">
      <c r="B25" s="38"/>
      <c r="C25" s="57" t="str">
        <f t="shared" si="0"/>
        <v>Flood_Escrow_&lt;Fannie Mae Loan Number&gt;</v>
      </c>
      <c r="D25" s="146"/>
      <c r="E25" s="192"/>
      <c r="F25" s="220">
        <v>13</v>
      </c>
    </row>
    <row r="26" spans="2:6" ht="30" customHeight="1" x14ac:dyDescent="0.3">
      <c r="B26" s="38"/>
      <c r="C26" s="57" t="str">
        <f t="shared" si="0"/>
        <v>Flood_Escrow_&lt;Fannie Mae Loan Number&gt;</v>
      </c>
      <c r="D26" s="146"/>
      <c r="E26" s="192"/>
      <c r="F26" s="220">
        <v>14</v>
      </c>
    </row>
    <row r="27" spans="2:6" ht="30" customHeight="1" x14ac:dyDescent="0.3">
      <c r="B27" s="38"/>
      <c r="C27" s="57" t="str">
        <f t="shared" si="0"/>
        <v>Flood_Escrow_&lt;Fannie Mae Loan Number&gt;</v>
      </c>
      <c r="D27" s="146"/>
      <c r="E27" s="192"/>
      <c r="F27" s="220">
        <v>15</v>
      </c>
    </row>
    <row r="28" spans="2:6" ht="30" customHeight="1" x14ac:dyDescent="0.3">
      <c r="B28" s="38"/>
      <c r="C28" s="57" t="str">
        <f t="shared" si="0"/>
        <v>Flood_Escrow_&lt;Fannie Mae Loan Number&gt;</v>
      </c>
      <c r="D28" s="146"/>
      <c r="E28" s="192"/>
      <c r="F28" s="220">
        <v>16</v>
      </c>
    </row>
    <row r="29" spans="2:6" ht="30" customHeight="1" x14ac:dyDescent="0.3">
      <c r="B29" s="38"/>
      <c r="C29" s="57" t="str">
        <f t="shared" si="0"/>
        <v>Flood_Escrow_&lt;Fannie Mae Loan Number&gt;</v>
      </c>
      <c r="D29" s="146"/>
      <c r="E29" s="192"/>
      <c r="F29" s="220">
        <v>17</v>
      </c>
    </row>
    <row r="30" spans="2:6" ht="30" customHeight="1" x14ac:dyDescent="0.3">
      <c r="B30" s="38"/>
      <c r="C30" s="57" t="str">
        <f t="shared" si="0"/>
        <v>Flood_Escrow_&lt;Fannie Mae Loan Number&gt;</v>
      </c>
      <c r="D30" s="146"/>
      <c r="E30" s="192"/>
      <c r="F30" s="220">
        <v>18</v>
      </c>
    </row>
    <row r="31" spans="2:6" ht="30" customHeight="1" x14ac:dyDescent="0.3">
      <c r="B31" s="38"/>
      <c r="C31" s="57" t="str">
        <f t="shared" si="0"/>
        <v>Flood_Escrow_&lt;Fannie Mae Loan Number&gt;</v>
      </c>
      <c r="D31" s="146"/>
      <c r="E31" s="192"/>
      <c r="F31" s="220">
        <v>19</v>
      </c>
    </row>
    <row r="32" spans="2:6" ht="30" customHeight="1" x14ac:dyDescent="0.3">
      <c r="B32" s="38"/>
      <c r="C32" s="57" t="str">
        <f t="shared" si="0"/>
        <v>Flood_Escrow_&lt;Fannie Mae Loan Number&gt;</v>
      </c>
      <c r="D32" s="146"/>
      <c r="E32" s="192"/>
      <c r="F32" s="220">
        <v>20</v>
      </c>
    </row>
    <row r="33" spans="2:6" ht="30" customHeight="1" x14ac:dyDescent="0.3">
      <c r="B33" s="38"/>
      <c r="C33" s="57" t="str">
        <f t="shared" si="0"/>
        <v>Flood_Escrow_&lt;Fannie Mae Loan Number&gt;</v>
      </c>
      <c r="D33" s="146"/>
      <c r="E33" s="192"/>
      <c r="F33" s="220">
        <v>21</v>
      </c>
    </row>
    <row r="34" spans="2:6" ht="30" customHeight="1" x14ac:dyDescent="0.3">
      <c r="B34" s="38"/>
      <c r="C34" s="57" t="str">
        <f t="shared" si="0"/>
        <v>Flood_Escrow_&lt;Fannie Mae Loan Number&gt;</v>
      </c>
      <c r="D34" s="146"/>
      <c r="E34" s="192"/>
      <c r="F34" s="220">
        <v>22</v>
      </c>
    </row>
    <row r="35" spans="2:6" ht="30" customHeight="1" x14ac:dyDescent="0.3">
      <c r="B35" s="38"/>
      <c r="C35" s="57" t="str">
        <f t="shared" si="0"/>
        <v>Flood_Escrow_&lt;Fannie Mae Loan Number&gt;</v>
      </c>
      <c r="D35" s="146"/>
      <c r="E35" s="192"/>
      <c r="F35" s="220">
        <v>23</v>
      </c>
    </row>
    <row r="36" spans="2:6" ht="30" customHeight="1" x14ac:dyDescent="0.3">
      <c r="B36" s="38"/>
      <c r="C36" s="57" t="str">
        <f t="shared" si="0"/>
        <v>Flood_Escrow_&lt;Fannie Mae Loan Number&gt;</v>
      </c>
      <c r="D36" s="146"/>
      <c r="E36" s="192"/>
      <c r="F36" s="220">
        <v>24</v>
      </c>
    </row>
    <row r="37" spans="2:6" ht="30" customHeight="1" x14ac:dyDescent="0.3">
      <c r="B37" s="38"/>
      <c r="C37" s="57" t="str">
        <f t="shared" si="0"/>
        <v>Flood_Escrow_&lt;Fannie Mae Loan Number&gt;</v>
      </c>
      <c r="D37" s="146"/>
      <c r="E37" s="192"/>
      <c r="F37" s="220">
        <v>25</v>
      </c>
    </row>
    <row r="38" spans="2:6" ht="30" customHeight="1" x14ac:dyDescent="0.3">
      <c r="B38" s="38"/>
      <c r="C38" s="57" t="str">
        <f t="shared" si="0"/>
        <v>Flood_Escrow_&lt;Fannie Mae Loan Number&gt;</v>
      </c>
      <c r="D38" s="146"/>
      <c r="E38" s="192"/>
      <c r="F38" s="220">
        <v>26</v>
      </c>
    </row>
    <row r="39" spans="2:6" ht="30" customHeight="1" x14ac:dyDescent="0.3">
      <c r="B39" s="38"/>
      <c r="C39" s="57" t="str">
        <f t="shared" si="0"/>
        <v>Flood_Escrow_&lt;Fannie Mae Loan Number&gt;</v>
      </c>
      <c r="D39" s="146"/>
      <c r="E39" s="192"/>
      <c r="F39" s="220">
        <v>27</v>
      </c>
    </row>
    <row r="40" spans="2:6" ht="30" customHeight="1" x14ac:dyDescent="0.3">
      <c r="B40" s="38"/>
      <c r="C40" s="57" t="str">
        <f t="shared" si="0"/>
        <v>Flood_Escrow_&lt;Fannie Mae Loan Number&gt;</v>
      </c>
      <c r="D40" s="146"/>
      <c r="E40" s="192"/>
      <c r="F40" s="220">
        <v>28</v>
      </c>
    </row>
    <row r="41" spans="2:6" ht="30" customHeight="1" x14ac:dyDescent="0.3">
      <c r="B41" s="38"/>
      <c r="C41" s="57" t="str">
        <f t="shared" si="0"/>
        <v>Flood_Escrow_&lt;Fannie Mae Loan Number&gt;</v>
      </c>
      <c r="D41" s="146"/>
      <c r="E41" s="192"/>
      <c r="F41" s="220">
        <v>29</v>
      </c>
    </row>
    <row r="42" spans="2:6" ht="30" customHeight="1" x14ac:dyDescent="0.3">
      <c r="B42" s="38"/>
      <c r="C42" s="57" t="str">
        <f t="shared" si="0"/>
        <v>Flood_Escrow_&lt;Fannie Mae Loan Number&gt;</v>
      </c>
      <c r="D42" s="146"/>
      <c r="E42" s="192"/>
      <c r="F42" s="220">
        <v>30</v>
      </c>
    </row>
    <row r="43" spans="2:6" ht="30" customHeight="1" x14ac:dyDescent="0.3">
      <c r="B43" s="38"/>
      <c r="C43" s="57" t="str">
        <f t="shared" si="0"/>
        <v>Flood_Escrow_&lt;Fannie Mae Loan Number&gt;</v>
      </c>
      <c r="D43" s="146"/>
      <c r="E43" s="192"/>
      <c r="F43" s="220">
        <v>31</v>
      </c>
    </row>
  </sheetData>
  <mergeCells count="10">
    <mergeCell ref="A1:D1"/>
    <mergeCell ref="B7:D7"/>
    <mergeCell ref="B8:D8"/>
    <mergeCell ref="B10:D10"/>
    <mergeCell ref="B9:D9"/>
    <mergeCell ref="A2:B2"/>
    <mergeCell ref="C2:D2"/>
    <mergeCell ref="A4:D4"/>
    <mergeCell ref="B5:D5"/>
    <mergeCell ref="B6:D6"/>
  </mergeCells>
  <dataValidations disablePrompts="1" count="1">
    <dataValidation type="list" showInputMessage="1" showErrorMessage="1" sqref="D13:D43" xr:uid="{B6184B41-BA89-4C63-82D6-F7711EC46F79}">
      <formula1>$I$9:$I$11</formula1>
    </dataValidation>
  </dataValidations>
  <pageMargins left="0.7" right="0.7" top="0.75" bottom="0.75" header="0.3" footer="0.3"/>
  <pageSetup scale="36" orientation="portrait" horizontalDpi="1200" verticalDpi="1200" r:id="rId1"/>
  <headerFooter>
    <oddFooter>&amp;L&amp;"Calibri"&amp;11&amp;K000000&amp;"Calibri"&amp;11&amp;K000000_x000D_&amp;1#&amp;"Calibri"&amp;10&amp;K000000Fannie Mae Confidential - Restricted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46"/>
  <sheetViews>
    <sheetView showGridLines="0" showRowColHeaders="0" workbookViewId="0">
      <selection activeCell="B4" sqref="B4"/>
    </sheetView>
  </sheetViews>
  <sheetFormatPr defaultColWidth="9.44140625" defaultRowHeight="14.4" x14ac:dyDescent="0.3"/>
  <cols>
    <col min="1" max="1" width="20.44140625" style="148" customWidth="1"/>
    <col min="2" max="2" width="50.5546875" style="42" customWidth="1"/>
    <col min="3" max="3" width="47.88671875" style="42" customWidth="1"/>
    <col min="4" max="4" width="75" style="42" customWidth="1"/>
    <col min="5" max="5" width="53.5546875" style="42" customWidth="1"/>
    <col min="6" max="6" width="48.44140625" style="42" customWidth="1"/>
    <col min="7" max="8" width="9.44140625" style="42"/>
    <col min="9" max="9" width="18.5546875" style="42" customWidth="1"/>
    <col min="10" max="10" width="17.44140625" style="42" customWidth="1"/>
    <col min="11" max="16384" width="9.44140625" style="42"/>
  </cols>
  <sheetData>
    <row r="1" spans="1:6" ht="110.1" customHeight="1" x14ac:dyDescent="0.3">
      <c r="A1" s="469"/>
      <c r="B1" s="470"/>
      <c r="C1" s="470"/>
      <c r="D1" s="470"/>
    </row>
    <row r="2" spans="1:6" ht="26.25" customHeight="1" x14ac:dyDescent="0.3">
      <c r="A2" s="491" t="s">
        <v>16</v>
      </c>
      <c r="B2" s="492"/>
      <c r="C2" s="500" t="s">
        <v>89</v>
      </c>
      <c r="D2" s="500"/>
    </row>
    <row r="3" spans="1:6" ht="52.5" customHeight="1" x14ac:dyDescent="0.3">
      <c r="A3" s="357" t="s">
        <v>689</v>
      </c>
      <c r="B3" s="357"/>
      <c r="C3" s="357"/>
      <c r="D3" s="357"/>
    </row>
    <row r="4" spans="1:6" ht="23.25" customHeight="1" x14ac:dyDescent="0.3">
      <c r="A4" s="160" t="s">
        <v>13</v>
      </c>
      <c r="B4" s="83" t="str">
        <f>Introduction!A25</f>
        <v>&lt;Doc_Due&gt;</v>
      </c>
      <c r="C4" s="142"/>
      <c r="D4" s="142"/>
    </row>
    <row r="5" spans="1:6" ht="36.75" customHeight="1" x14ac:dyDescent="0.3">
      <c r="A5" s="501" t="s">
        <v>90</v>
      </c>
      <c r="B5" s="502"/>
      <c r="C5" s="502"/>
      <c r="D5" s="503"/>
    </row>
    <row r="6" spans="1:6" s="145" customFormat="1" ht="31.5" customHeight="1" x14ac:dyDescent="0.3">
      <c r="A6" s="227">
        <v>1</v>
      </c>
      <c r="B6" s="529" t="s">
        <v>339</v>
      </c>
      <c r="C6" s="530"/>
      <c r="D6" s="531"/>
    </row>
    <row r="7" spans="1:6" s="145" customFormat="1" ht="31.5" customHeight="1" x14ac:dyDescent="0.3">
      <c r="A7" s="227">
        <v>2</v>
      </c>
      <c r="B7" s="529" t="s">
        <v>91</v>
      </c>
      <c r="C7" s="530"/>
      <c r="D7" s="531"/>
    </row>
    <row r="8" spans="1:6" s="145" customFormat="1" ht="36.75" customHeight="1" x14ac:dyDescent="0.3">
      <c r="A8" s="227">
        <v>3</v>
      </c>
      <c r="B8" s="529" t="s">
        <v>92</v>
      </c>
      <c r="C8" s="530"/>
      <c r="D8" s="531"/>
    </row>
    <row r="9" spans="1:6" s="145" customFormat="1" ht="31.5" customHeight="1" x14ac:dyDescent="0.3">
      <c r="A9" s="227">
        <v>4</v>
      </c>
      <c r="B9" s="488" t="s">
        <v>341</v>
      </c>
      <c r="C9" s="489"/>
      <c r="D9" s="490"/>
    </row>
    <row r="10" spans="1:6" s="145" customFormat="1" ht="45.75" customHeight="1" x14ac:dyDescent="0.3">
      <c r="A10" s="227">
        <v>5</v>
      </c>
      <c r="B10" s="488" t="s">
        <v>340</v>
      </c>
      <c r="C10" s="489"/>
      <c r="D10" s="490"/>
    </row>
    <row r="11" spans="1:6" s="145" customFormat="1" ht="40.5" customHeight="1" x14ac:dyDescent="0.3">
      <c r="A11" s="227">
        <v>6</v>
      </c>
      <c r="B11" s="529" t="s">
        <v>93</v>
      </c>
      <c r="C11" s="530"/>
      <c r="D11" s="531"/>
    </row>
    <row r="12" spans="1:6" s="145" customFormat="1" ht="31.5" hidden="1" customHeight="1" x14ac:dyDescent="0.3">
      <c r="A12" s="228"/>
      <c r="B12" s="229"/>
      <c r="C12" s="229"/>
      <c r="D12" s="229"/>
    </row>
    <row r="13" spans="1:6" ht="22.35" customHeight="1" x14ac:dyDescent="0.3">
      <c r="B13" s="230"/>
      <c r="C13" s="231"/>
    </row>
    <row r="14" spans="1:6" x14ac:dyDescent="0.3">
      <c r="B14" s="232" t="s">
        <v>44</v>
      </c>
      <c r="C14" s="85" t="s">
        <v>17</v>
      </c>
      <c r="D14" s="86" t="s">
        <v>46</v>
      </c>
      <c r="E14" s="85" t="s">
        <v>47</v>
      </c>
    </row>
    <row r="15" spans="1:6" ht="30" customHeight="1" x14ac:dyDescent="0.3">
      <c r="B15" s="216"/>
      <c r="C15" s="171" t="str">
        <f>IF("A"&amp;B15="A"," Delinquency_&lt;Fannie Mae Loan Number&gt;","Delinquency_"&amp;B15)</f>
        <v xml:space="preserve"> Delinquency_&lt;Fannie Mae Loan Number&gt;</v>
      </c>
      <c r="D15" s="217"/>
      <c r="E15" s="213"/>
      <c r="F15" s="155">
        <v>1</v>
      </c>
    </row>
    <row r="16" spans="1:6" ht="30" customHeight="1" x14ac:dyDescent="0.3">
      <c r="B16" s="216"/>
      <c r="C16" s="171" t="str">
        <f t="shared" ref="C16:C46" si="0">IF("A"&amp;B16="A"," Delinquency_&lt;Fannie Mae Loan Number&gt;","Delinquency_"&amp;B16)</f>
        <v xml:space="preserve"> Delinquency_&lt;Fannie Mae Loan Number&gt;</v>
      </c>
      <c r="D16" s="217"/>
      <c r="E16" s="213"/>
      <c r="F16" s="155">
        <v>2</v>
      </c>
    </row>
    <row r="17" spans="2:6" ht="30" customHeight="1" x14ac:dyDescent="0.3">
      <c r="B17" s="216"/>
      <c r="C17" s="171" t="str">
        <f t="shared" si="0"/>
        <v xml:space="preserve"> Delinquency_&lt;Fannie Mae Loan Number&gt;</v>
      </c>
      <c r="D17" s="217"/>
      <c r="E17" s="213"/>
      <c r="F17" s="155">
        <v>3</v>
      </c>
    </row>
    <row r="18" spans="2:6" ht="30" customHeight="1" x14ac:dyDescent="0.3">
      <c r="B18" s="216"/>
      <c r="C18" s="171" t="str">
        <f t="shared" si="0"/>
        <v xml:space="preserve"> Delinquency_&lt;Fannie Mae Loan Number&gt;</v>
      </c>
      <c r="D18" s="217"/>
      <c r="E18" s="213"/>
      <c r="F18" s="155">
        <v>4</v>
      </c>
    </row>
    <row r="19" spans="2:6" ht="30" customHeight="1" x14ac:dyDescent="0.3">
      <c r="B19" s="216"/>
      <c r="C19" s="171" t="str">
        <f t="shared" si="0"/>
        <v xml:space="preserve"> Delinquency_&lt;Fannie Mae Loan Number&gt;</v>
      </c>
      <c r="D19" s="217"/>
      <c r="E19" s="213"/>
      <c r="F19" s="155">
        <v>5</v>
      </c>
    </row>
    <row r="20" spans="2:6" ht="30" customHeight="1" x14ac:dyDescent="0.3">
      <c r="B20" s="216"/>
      <c r="C20" s="171" t="str">
        <f t="shared" si="0"/>
        <v xml:space="preserve"> Delinquency_&lt;Fannie Mae Loan Number&gt;</v>
      </c>
      <c r="D20" s="217"/>
      <c r="E20" s="213"/>
      <c r="F20" s="155">
        <v>6</v>
      </c>
    </row>
    <row r="21" spans="2:6" ht="30" customHeight="1" x14ac:dyDescent="0.3">
      <c r="B21" s="216"/>
      <c r="C21" s="171" t="str">
        <f t="shared" si="0"/>
        <v xml:space="preserve"> Delinquency_&lt;Fannie Mae Loan Number&gt;</v>
      </c>
      <c r="D21" s="217"/>
      <c r="E21" s="213"/>
      <c r="F21" s="155">
        <v>7</v>
      </c>
    </row>
    <row r="22" spans="2:6" ht="30" customHeight="1" x14ac:dyDescent="0.3">
      <c r="B22" s="216"/>
      <c r="C22" s="171" t="str">
        <f t="shared" si="0"/>
        <v xml:space="preserve"> Delinquency_&lt;Fannie Mae Loan Number&gt;</v>
      </c>
      <c r="D22" s="217"/>
      <c r="E22" s="213"/>
      <c r="F22" s="155">
        <v>8</v>
      </c>
    </row>
    <row r="23" spans="2:6" ht="30" customHeight="1" x14ac:dyDescent="0.3">
      <c r="B23" s="216"/>
      <c r="C23" s="171" t="str">
        <f t="shared" si="0"/>
        <v xml:space="preserve"> Delinquency_&lt;Fannie Mae Loan Number&gt;</v>
      </c>
      <c r="D23" s="217"/>
      <c r="E23" s="213"/>
      <c r="F23" s="155">
        <v>9</v>
      </c>
    </row>
    <row r="24" spans="2:6" ht="30" customHeight="1" x14ac:dyDescent="0.3">
      <c r="B24" s="216"/>
      <c r="C24" s="171" t="str">
        <f t="shared" si="0"/>
        <v xml:space="preserve"> Delinquency_&lt;Fannie Mae Loan Number&gt;</v>
      </c>
      <c r="D24" s="218"/>
      <c r="E24" s="213"/>
      <c r="F24" s="155">
        <v>10</v>
      </c>
    </row>
    <row r="25" spans="2:6" ht="30" customHeight="1" x14ac:dyDescent="0.3">
      <c r="B25" s="216"/>
      <c r="C25" s="171" t="str">
        <f t="shared" si="0"/>
        <v xml:space="preserve"> Delinquency_&lt;Fannie Mae Loan Number&gt;</v>
      </c>
      <c r="D25" s="204"/>
      <c r="E25" s="213"/>
      <c r="F25" s="155">
        <v>11</v>
      </c>
    </row>
    <row r="26" spans="2:6" ht="30" customHeight="1" x14ac:dyDescent="0.3">
      <c r="B26" s="216"/>
      <c r="C26" s="171" t="str">
        <f t="shared" si="0"/>
        <v xml:space="preserve"> Delinquency_&lt;Fannie Mae Loan Number&gt;</v>
      </c>
      <c r="D26" s="159"/>
      <c r="E26" s="213"/>
      <c r="F26" s="155">
        <v>12</v>
      </c>
    </row>
    <row r="27" spans="2:6" ht="30" customHeight="1" x14ac:dyDescent="0.3">
      <c r="B27" s="216"/>
      <c r="C27" s="171" t="str">
        <f t="shared" si="0"/>
        <v xml:space="preserve"> Delinquency_&lt;Fannie Mae Loan Number&gt;</v>
      </c>
      <c r="D27" s="80"/>
      <c r="E27" s="213"/>
      <c r="F27" s="155">
        <v>13</v>
      </c>
    </row>
    <row r="28" spans="2:6" ht="30" customHeight="1" x14ac:dyDescent="0.3">
      <c r="B28" s="216"/>
      <c r="C28" s="171" t="str">
        <f t="shared" si="0"/>
        <v xml:space="preserve"> Delinquency_&lt;Fannie Mae Loan Number&gt;</v>
      </c>
      <c r="D28" s="217"/>
      <c r="E28" s="213"/>
      <c r="F28" s="155">
        <v>14</v>
      </c>
    </row>
    <row r="29" spans="2:6" ht="30" customHeight="1" x14ac:dyDescent="0.3">
      <c r="B29" s="216"/>
      <c r="C29" s="171" t="str">
        <f t="shared" si="0"/>
        <v xml:space="preserve"> Delinquency_&lt;Fannie Mae Loan Number&gt;</v>
      </c>
      <c r="D29" s="217"/>
      <c r="E29" s="213"/>
      <c r="F29" s="155">
        <v>15</v>
      </c>
    </row>
    <row r="30" spans="2:6" ht="30" customHeight="1" x14ac:dyDescent="0.3">
      <c r="B30" s="216"/>
      <c r="C30" s="171" t="str">
        <f t="shared" si="0"/>
        <v xml:space="preserve"> Delinquency_&lt;Fannie Mae Loan Number&gt;</v>
      </c>
      <c r="D30" s="217"/>
      <c r="E30" s="213"/>
      <c r="F30" s="155">
        <v>16</v>
      </c>
    </row>
    <row r="31" spans="2:6" ht="30" customHeight="1" x14ac:dyDescent="0.3">
      <c r="B31" s="216"/>
      <c r="C31" s="171" t="str">
        <f t="shared" si="0"/>
        <v xml:space="preserve"> Delinquency_&lt;Fannie Mae Loan Number&gt;</v>
      </c>
      <c r="D31" s="217"/>
      <c r="E31" s="213"/>
      <c r="F31" s="155">
        <v>17</v>
      </c>
    </row>
    <row r="32" spans="2:6" ht="30" customHeight="1" x14ac:dyDescent="0.3">
      <c r="B32" s="216"/>
      <c r="C32" s="171" t="str">
        <f t="shared" si="0"/>
        <v xml:space="preserve"> Delinquency_&lt;Fannie Mae Loan Number&gt;</v>
      </c>
      <c r="D32" s="217"/>
      <c r="E32" s="213"/>
      <c r="F32" s="155">
        <v>18</v>
      </c>
    </row>
    <row r="33" spans="2:6" ht="30" customHeight="1" x14ac:dyDescent="0.3">
      <c r="B33" s="216"/>
      <c r="C33" s="171" t="str">
        <f t="shared" si="0"/>
        <v xml:space="preserve"> Delinquency_&lt;Fannie Mae Loan Number&gt;</v>
      </c>
      <c r="D33" s="217"/>
      <c r="E33" s="213"/>
      <c r="F33" s="155">
        <v>19</v>
      </c>
    </row>
    <row r="34" spans="2:6" ht="30" customHeight="1" x14ac:dyDescent="0.3">
      <c r="B34" s="216"/>
      <c r="C34" s="171" t="str">
        <f t="shared" si="0"/>
        <v xml:space="preserve"> Delinquency_&lt;Fannie Mae Loan Number&gt;</v>
      </c>
      <c r="D34" s="217"/>
      <c r="E34" s="213"/>
      <c r="F34" s="155">
        <v>20</v>
      </c>
    </row>
    <row r="35" spans="2:6" ht="30" customHeight="1" x14ac:dyDescent="0.3">
      <c r="B35" s="216"/>
      <c r="C35" s="171" t="str">
        <f t="shared" si="0"/>
        <v xml:space="preserve"> Delinquency_&lt;Fannie Mae Loan Number&gt;</v>
      </c>
      <c r="D35" s="217"/>
      <c r="E35" s="213"/>
      <c r="F35" s="155">
        <v>21</v>
      </c>
    </row>
    <row r="36" spans="2:6" ht="30" customHeight="1" x14ac:dyDescent="0.3">
      <c r="B36" s="216"/>
      <c r="C36" s="171" t="str">
        <f t="shared" si="0"/>
        <v xml:space="preserve"> Delinquency_&lt;Fannie Mae Loan Number&gt;</v>
      </c>
      <c r="D36" s="217"/>
      <c r="E36" s="213"/>
      <c r="F36" s="155">
        <v>22</v>
      </c>
    </row>
    <row r="37" spans="2:6" ht="30" customHeight="1" x14ac:dyDescent="0.3">
      <c r="B37" s="216"/>
      <c r="C37" s="171" t="str">
        <f t="shared" si="0"/>
        <v xml:space="preserve"> Delinquency_&lt;Fannie Mae Loan Number&gt;</v>
      </c>
      <c r="D37" s="217"/>
      <c r="E37" s="213"/>
      <c r="F37" s="155">
        <v>23</v>
      </c>
    </row>
    <row r="38" spans="2:6" ht="30" customHeight="1" x14ac:dyDescent="0.3">
      <c r="B38" s="216"/>
      <c r="C38" s="171" t="str">
        <f t="shared" si="0"/>
        <v xml:space="preserve"> Delinquency_&lt;Fannie Mae Loan Number&gt;</v>
      </c>
      <c r="D38" s="217"/>
      <c r="E38" s="213"/>
      <c r="F38" s="155">
        <v>24</v>
      </c>
    </row>
    <row r="39" spans="2:6" ht="30" customHeight="1" x14ac:dyDescent="0.3">
      <c r="B39" s="216"/>
      <c r="C39" s="171" t="str">
        <f t="shared" si="0"/>
        <v xml:space="preserve"> Delinquency_&lt;Fannie Mae Loan Number&gt;</v>
      </c>
      <c r="D39" s="217"/>
      <c r="E39" s="213"/>
      <c r="F39" s="155">
        <v>25</v>
      </c>
    </row>
    <row r="40" spans="2:6" ht="30" customHeight="1" x14ac:dyDescent="0.3">
      <c r="B40" s="216"/>
      <c r="C40" s="171" t="str">
        <f t="shared" si="0"/>
        <v xml:space="preserve"> Delinquency_&lt;Fannie Mae Loan Number&gt;</v>
      </c>
      <c r="D40" s="217"/>
      <c r="E40" s="213"/>
      <c r="F40" s="155">
        <v>26</v>
      </c>
    </row>
    <row r="41" spans="2:6" ht="30" customHeight="1" x14ac:dyDescent="0.3">
      <c r="B41" s="216"/>
      <c r="C41" s="171" t="str">
        <f t="shared" si="0"/>
        <v xml:space="preserve"> Delinquency_&lt;Fannie Mae Loan Number&gt;</v>
      </c>
      <c r="D41" s="217"/>
      <c r="E41" s="213"/>
      <c r="F41" s="155">
        <v>27</v>
      </c>
    </row>
    <row r="42" spans="2:6" ht="30" customHeight="1" x14ac:dyDescent="0.3">
      <c r="B42" s="216"/>
      <c r="C42" s="171" t="str">
        <f t="shared" si="0"/>
        <v xml:space="preserve"> Delinquency_&lt;Fannie Mae Loan Number&gt;</v>
      </c>
      <c r="D42" s="217"/>
      <c r="E42" s="213"/>
      <c r="F42" s="155">
        <v>28</v>
      </c>
    </row>
    <row r="43" spans="2:6" ht="30" customHeight="1" x14ac:dyDescent="0.3">
      <c r="B43" s="216"/>
      <c r="C43" s="171" t="str">
        <f t="shared" si="0"/>
        <v xml:space="preserve"> Delinquency_&lt;Fannie Mae Loan Number&gt;</v>
      </c>
      <c r="D43" s="217"/>
      <c r="E43" s="213"/>
      <c r="F43" s="155">
        <v>29</v>
      </c>
    </row>
    <row r="44" spans="2:6" ht="30" customHeight="1" x14ac:dyDescent="0.3">
      <c r="B44" s="216"/>
      <c r="C44" s="171" t="str">
        <f t="shared" si="0"/>
        <v xml:space="preserve"> Delinquency_&lt;Fannie Mae Loan Number&gt;</v>
      </c>
      <c r="D44" s="217"/>
      <c r="E44" s="213"/>
      <c r="F44" s="155">
        <v>30</v>
      </c>
    </row>
    <row r="45" spans="2:6" ht="30" customHeight="1" x14ac:dyDescent="0.3">
      <c r="B45" s="216"/>
      <c r="C45" s="171" t="str">
        <f t="shared" si="0"/>
        <v xml:space="preserve"> Delinquency_&lt;Fannie Mae Loan Number&gt;</v>
      </c>
      <c r="D45" s="217"/>
      <c r="E45" s="213"/>
      <c r="F45" s="155">
        <v>31</v>
      </c>
    </row>
    <row r="46" spans="2:6" ht="30" customHeight="1" x14ac:dyDescent="0.3">
      <c r="B46" s="216"/>
      <c r="C46" s="171" t="str">
        <f t="shared" si="0"/>
        <v xml:space="preserve"> Delinquency_&lt;Fannie Mae Loan Number&gt;</v>
      </c>
      <c r="D46" s="217"/>
      <c r="E46" s="213"/>
      <c r="F46" s="155">
        <v>32</v>
      </c>
    </row>
  </sheetData>
  <mergeCells count="11">
    <mergeCell ref="B6:D6"/>
    <mergeCell ref="B7:D7"/>
    <mergeCell ref="B11:D11"/>
    <mergeCell ref="B8:D8"/>
    <mergeCell ref="B9:D9"/>
    <mergeCell ref="B10:D10"/>
    <mergeCell ref="A1:D1"/>
    <mergeCell ref="A2:B2"/>
    <mergeCell ref="C2:D2"/>
    <mergeCell ref="A3:D3"/>
    <mergeCell ref="A5:D5"/>
  </mergeCells>
  <dataValidations count="1">
    <dataValidation type="list" allowBlank="1" showInputMessage="1" showErrorMessage="1" sqref="D15:D46 C6:C12" xr:uid="{00000000-0002-0000-0F00-000000000000}">
      <formula1>"Yes,No"</formula1>
    </dataValidation>
  </dataValidations>
  <pageMargins left="0.25" right="0.25" top="0.75" bottom="0.75" header="0.3" footer="0.3"/>
  <pageSetup scale="54"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81C2-587C-4126-987D-D040610659B9}">
  <dimension ref="A1:H61"/>
  <sheetViews>
    <sheetView showGridLines="0" zoomScaleNormal="100" workbookViewId="0">
      <selection activeCell="B19" sqref="B19:F19"/>
    </sheetView>
  </sheetViews>
  <sheetFormatPr defaultColWidth="9.109375" defaultRowHeight="14.4" x14ac:dyDescent="0.3"/>
  <cols>
    <col min="1" max="1" width="16.88671875" style="33" customWidth="1"/>
    <col min="2" max="2" width="66.44140625" style="33" customWidth="1"/>
    <col min="3" max="3" width="46.44140625" style="33" customWidth="1"/>
    <col min="4" max="4" width="55" style="33" customWidth="1"/>
    <col min="5" max="5" width="53.5546875" style="33" customWidth="1"/>
    <col min="6" max="6" width="52.109375" style="33" customWidth="1"/>
    <col min="7" max="7" width="39.109375" style="33" customWidth="1"/>
    <col min="8" max="16384" width="9.109375" style="33"/>
  </cols>
  <sheetData>
    <row r="1" spans="1:7" s="42" customFormat="1" ht="89.1" customHeight="1" x14ac:dyDescent="0.3">
      <c r="A1" s="469"/>
      <c r="B1" s="470"/>
      <c r="C1" s="470"/>
      <c r="D1" s="470"/>
    </row>
    <row r="2" spans="1:7" ht="29.25" customHeight="1" x14ac:dyDescent="0.3">
      <c r="A2" s="391" t="s">
        <v>16</v>
      </c>
      <c r="B2" s="392"/>
      <c r="C2" s="534" t="s">
        <v>439</v>
      </c>
      <c r="D2" s="535"/>
      <c r="E2" s="535"/>
      <c r="F2" s="535"/>
      <c r="G2" s="536"/>
    </row>
    <row r="3" spans="1:7" ht="63.75" customHeight="1" x14ac:dyDescent="0.3">
      <c r="A3" s="484" t="s">
        <v>690</v>
      </c>
      <c r="B3" s="484"/>
      <c r="C3" s="484"/>
      <c r="D3" s="484"/>
      <c r="E3" s="484"/>
      <c r="F3" s="484"/>
      <c r="G3" s="484"/>
    </row>
    <row r="4" spans="1:7" ht="46.5" customHeight="1" x14ac:dyDescent="0.3">
      <c r="A4" s="160" t="s">
        <v>13</v>
      </c>
      <c r="B4" s="83" t="str">
        <f>Introduction!A25</f>
        <v>&lt;Doc_Due&gt;</v>
      </c>
      <c r="C4" s="142"/>
      <c r="D4" s="142"/>
      <c r="E4" s="142"/>
      <c r="F4" s="142"/>
      <c r="G4" s="142"/>
    </row>
    <row r="5" spans="1:7" ht="32.25" customHeight="1" x14ac:dyDescent="0.3">
      <c r="A5" s="537" t="s">
        <v>370</v>
      </c>
      <c r="B5" s="538"/>
      <c r="C5" s="538"/>
      <c r="D5" s="538"/>
      <c r="E5" s="538"/>
      <c r="F5" s="538"/>
      <c r="G5" s="235"/>
    </row>
    <row r="6" spans="1:7" ht="21.75" customHeight="1" x14ac:dyDescent="0.3">
      <c r="A6" s="143">
        <v>1</v>
      </c>
      <c r="B6" s="533" t="s">
        <v>371</v>
      </c>
      <c r="C6" s="533"/>
      <c r="D6" s="533"/>
      <c r="E6" s="533"/>
      <c r="F6" s="533"/>
      <c r="G6" s="233"/>
    </row>
    <row r="7" spans="1:7" ht="21.75" customHeight="1" x14ac:dyDescent="0.3">
      <c r="A7" s="143">
        <f>A6+1</f>
        <v>2</v>
      </c>
      <c r="B7" s="533" t="s">
        <v>372</v>
      </c>
      <c r="C7" s="533"/>
      <c r="D7" s="533"/>
      <c r="E7" s="533"/>
      <c r="F7" s="533"/>
      <c r="G7" s="233"/>
    </row>
    <row r="8" spans="1:7" ht="21.75" customHeight="1" x14ac:dyDescent="0.3">
      <c r="A8" s="143">
        <f t="shared" ref="A8:A11" si="0">A7+1</f>
        <v>3</v>
      </c>
      <c r="B8" s="533" t="s">
        <v>373</v>
      </c>
      <c r="C8" s="533"/>
      <c r="D8" s="533"/>
      <c r="E8" s="533"/>
      <c r="F8" s="533"/>
      <c r="G8" s="233"/>
    </row>
    <row r="9" spans="1:7" ht="69" customHeight="1" x14ac:dyDescent="0.3">
      <c r="A9" s="143">
        <f t="shared" si="0"/>
        <v>4</v>
      </c>
      <c r="B9" s="532" t="s">
        <v>753</v>
      </c>
      <c r="C9" s="532"/>
      <c r="D9" s="532"/>
      <c r="E9" s="532"/>
      <c r="F9" s="532"/>
      <c r="G9" s="233"/>
    </row>
    <row r="10" spans="1:7" ht="49.5" customHeight="1" x14ac:dyDescent="0.3">
      <c r="A10" s="187">
        <f t="shared" si="0"/>
        <v>5</v>
      </c>
      <c r="B10" s="532" t="s">
        <v>750</v>
      </c>
      <c r="C10" s="532"/>
      <c r="D10" s="532"/>
      <c r="E10" s="532"/>
      <c r="F10" s="532"/>
      <c r="G10" s="234"/>
    </row>
    <row r="11" spans="1:7" ht="32.25" customHeight="1" x14ac:dyDescent="0.3">
      <c r="A11" s="143">
        <f t="shared" si="0"/>
        <v>6</v>
      </c>
      <c r="B11" s="532" t="s">
        <v>416</v>
      </c>
      <c r="C11" s="532"/>
      <c r="D11" s="532"/>
      <c r="E11" s="532"/>
      <c r="F11" s="532"/>
      <c r="G11" s="233"/>
    </row>
    <row r="12" spans="1:7" ht="132" customHeight="1" x14ac:dyDescent="0.3">
      <c r="A12" s="187">
        <v>7</v>
      </c>
      <c r="B12" s="466" t="s">
        <v>796</v>
      </c>
      <c r="C12" s="467"/>
      <c r="D12" s="467"/>
      <c r="E12" s="467"/>
      <c r="F12" s="468"/>
      <c r="G12" s="233"/>
    </row>
    <row r="13" spans="1:7" ht="54.75" customHeight="1" x14ac:dyDescent="0.3">
      <c r="A13" s="187">
        <v>8</v>
      </c>
      <c r="B13" s="466" t="s">
        <v>417</v>
      </c>
      <c r="C13" s="467"/>
      <c r="D13" s="467"/>
      <c r="E13" s="467"/>
      <c r="F13" s="468"/>
      <c r="G13" s="234"/>
    </row>
    <row r="14" spans="1:7" ht="22.5" customHeight="1" x14ac:dyDescent="0.3">
      <c r="A14" s="187">
        <v>9</v>
      </c>
      <c r="B14" s="532" t="s">
        <v>751</v>
      </c>
      <c r="C14" s="532"/>
      <c r="D14" s="532"/>
      <c r="E14" s="532"/>
      <c r="F14" s="532"/>
      <c r="G14" s="233"/>
    </row>
    <row r="15" spans="1:7" ht="22.5" customHeight="1" x14ac:dyDescent="0.3">
      <c r="A15" s="187">
        <v>10</v>
      </c>
      <c r="B15" s="533" t="s">
        <v>752</v>
      </c>
      <c r="C15" s="533"/>
      <c r="D15" s="533"/>
      <c r="E15" s="533"/>
      <c r="F15" s="533"/>
      <c r="G15" s="233"/>
    </row>
    <row r="16" spans="1:7" ht="22.5" customHeight="1" x14ac:dyDescent="0.3">
      <c r="A16" s="187">
        <v>11</v>
      </c>
      <c r="B16" s="539" t="s">
        <v>418</v>
      </c>
      <c r="C16" s="540"/>
      <c r="D16" s="540"/>
      <c r="E16" s="540"/>
      <c r="F16" s="541"/>
      <c r="G16" s="233"/>
    </row>
    <row r="17" spans="1:8" ht="22.5" customHeight="1" x14ac:dyDescent="0.3">
      <c r="A17" s="187">
        <v>12</v>
      </c>
      <c r="B17" s="539" t="s">
        <v>739</v>
      </c>
      <c r="C17" s="540"/>
      <c r="D17" s="540"/>
      <c r="E17" s="540"/>
      <c r="F17" s="541"/>
      <c r="G17" s="233"/>
    </row>
    <row r="18" spans="1:8" ht="22.5" customHeight="1" x14ac:dyDescent="0.3">
      <c r="A18" s="187">
        <v>13</v>
      </c>
      <c r="B18" s="532" t="s">
        <v>420</v>
      </c>
      <c r="C18" s="532"/>
      <c r="D18" s="532"/>
      <c r="E18" s="532"/>
      <c r="F18" s="532"/>
      <c r="G18" s="233"/>
    </row>
    <row r="19" spans="1:8" ht="22.5" customHeight="1" x14ac:dyDescent="0.3">
      <c r="A19" s="187">
        <v>14</v>
      </c>
      <c r="B19" s="532" t="s">
        <v>374</v>
      </c>
      <c r="C19" s="532"/>
      <c r="D19" s="532"/>
      <c r="E19" s="532"/>
      <c r="F19" s="532"/>
      <c r="G19" s="233"/>
    </row>
    <row r="20" spans="1:8" ht="22.5" customHeight="1" x14ac:dyDescent="0.3">
      <c r="A20" s="187">
        <v>15</v>
      </c>
      <c r="B20" s="532" t="s">
        <v>375</v>
      </c>
      <c r="C20" s="532"/>
      <c r="D20" s="532"/>
      <c r="E20" s="532"/>
      <c r="F20" s="532"/>
      <c r="G20" s="233"/>
    </row>
    <row r="21" spans="1:8" x14ac:dyDescent="0.3">
      <c r="A21" s="148"/>
      <c r="B21" s="149" t="s">
        <v>44</v>
      </c>
      <c r="C21" s="149" t="s">
        <v>45</v>
      </c>
      <c r="D21" s="149" t="s">
        <v>75</v>
      </c>
      <c r="E21" s="150" t="s">
        <v>17</v>
      </c>
      <c r="F21" s="151" t="s">
        <v>46</v>
      </c>
      <c r="G21" s="85" t="s">
        <v>47</v>
      </c>
    </row>
    <row r="22" spans="1:8" ht="30" customHeight="1" x14ac:dyDescent="0.3">
      <c r="A22" s="148"/>
      <c r="B22" s="152"/>
      <c r="C22" s="152"/>
      <c r="D22" s="236"/>
      <c r="E22" s="57" t="str">
        <f>IF("A"&amp;B22="A","Paymentdeferral_&lt;Fannie Mae Loan Number&gt;","Paymentdeferral_"&amp;B22)</f>
        <v>Paymentdeferral_&lt;Fannie Mae Loan Number&gt;</v>
      </c>
      <c r="F22" s="77"/>
      <c r="G22" s="154"/>
      <c r="H22" s="220">
        <v>1</v>
      </c>
    </row>
    <row r="23" spans="1:8" ht="30" customHeight="1" x14ac:dyDescent="0.3">
      <c r="A23" s="148"/>
      <c r="B23" s="152"/>
      <c r="C23" s="152"/>
      <c r="D23" s="236"/>
      <c r="E23" s="57" t="str">
        <f t="shared" ref="E23:E61" si="1">IF("A"&amp;B23="A","Paymentdeferral_&lt;Fannie Mae Loan Number&gt;","Paymentdeferral_"&amp;B23)</f>
        <v>Paymentdeferral_&lt;Fannie Mae Loan Number&gt;</v>
      </c>
      <c r="F23" s="77"/>
      <c r="G23" s="154"/>
      <c r="H23" s="220">
        <v>2</v>
      </c>
    </row>
    <row r="24" spans="1:8" ht="30" customHeight="1" x14ac:dyDescent="0.3">
      <c r="A24" s="148"/>
      <c r="B24" s="152"/>
      <c r="C24" s="152"/>
      <c r="D24" s="236"/>
      <c r="E24" s="57" t="str">
        <f t="shared" si="1"/>
        <v>Paymentdeferral_&lt;Fannie Mae Loan Number&gt;</v>
      </c>
      <c r="F24" s="77"/>
      <c r="G24" s="154"/>
      <c r="H24" s="220">
        <v>3</v>
      </c>
    </row>
    <row r="25" spans="1:8" ht="30" customHeight="1" x14ac:dyDescent="0.3">
      <c r="A25" s="148"/>
      <c r="B25" s="152"/>
      <c r="C25" s="152"/>
      <c r="D25" s="236"/>
      <c r="E25" s="57" t="str">
        <f t="shared" si="1"/>
        <v>Paymentdeferral_&lt;Fannie Mae Loan Number&gt;</v>
      </c>
      <c r="F25" s="77"/>
      <c r="G25" s="154"/>
      <c r="H25" s="220">
        <v>4</v>
      </c>
    </row>
    <row r="26" spans="1:8" ht="30" customHeight="1" x14ac:dyDescent="0.3">
      <c r="A26" s="148"/>
      <c r="B26" s="152"/>
      <c r="C26" s="152"/>
      <c r="D26" s="236"/>
      <c r="E26" s="57" t="str">
        <f t="shared" si="1"/>
        <v>Paymentdeferral_&lt;Fannie Mae Loan Number&gt;</v>
      </c>
      <c r="F26" s="77"/>
      <c r="G26" s="154"/>
      <c r="H26" s="220">
        <v>5</v>
      </c>
    </row>
    <row r="27" spans="1:8" ht="30" customHeight="1" x14ac:dyDescent="0.3">
      <c r="A27" s="148"/>
      <c r="B27" s="152"/>
      <c r="C27" s="152"/>
      <c r="D27" s="236"/>
      <c r="E27" s="57" t="str">
        <f t="shared" si="1"/>
        <v>Paymentdeferral_&lt;Fannie Mae Loan Number&gt;</v>
      </c>
      <c r="F27" s="77"/>
      <c r="G27" s="154"/>
      <c r="H27" s="220">
        <v>6</v>
      </c>
    </row>
    <row r="28" spans="1:8" ht="30" customHeight="1" x14ac:dyDescent="0.3">
      <c r="A28" s="148"/>
      <c r="B28" s="152"/>
      <c r="C28" s="152"/>
      <c r="D28" s="236"/>
      <c r="E28" s="57" t="str">
        <f t="shared" si="1"/>
        <v>Paymentdeferral_&lt;Fannie Mae Loan Number&gt;</v>
      </c>
      <c r="F28" s="77"/>
      <c r="G28" s="154"/>
      <c r="H28" s="220">
        <v>7</v>
      </c>
    </row>
    <row r="29" spans="1:8" ht="30" customHeight="1" x14ac:dyDescent="0.3">
      <c r="A29" s="148"/>
      <c r="B29" s="152"/>
      <c r="C29" s="152"/>
      <c r="D29" s="236"/>
      <c r="E29" s="57" t="str">
        <f t="shared" si="1"/>
        <v>Paymentdeferral_&lt;Fannie Mae Loan Number&gt;</v>
      </c>
      <c r="F29" s="77"/>
      <c r="G29" s="154"/>
      <c r="H29" s="220">
        <v>8</v>
      </c>
    </row>
    <row r="30" spans="1:8" ht="30" customHeight="1" x14ac:dyDescent="0.3">
      <c r="A30" s="148"/>
      <c r="B30" s="152"/>
      <c r="C30" s="152"/>
      <c r="D30" s="236"/>
      <c r="E30" s="57" t="str">
        <f t="shared" si="1"/>
        <v>Paymentdeferral_&lt;Fannie Mae Loan Number&gt;</v>
      </c>
      <c r="F30" s="77"/>
      <c r="G30" s="154"/>
      <c r="H30" s="220">
        <v>9</v>
      </c>
    </row>
    <row r="31" spans="1:8" ht="30" customHeight="1" x14ac:dyDescent="0.3">
      <c r="A31" s="148"/>
      <c r="B31" s="152"/>
      <c r="C31" s="152"/>
      <c r="D31" s="236"/>
      <c r="E31" s="57" t="str">
        <f t="shared" si="1"/>
        <v>Paymentdeferral_&lt;Fannie Mae Loan Number&gt;</v>
      </c>
      <c r="F31" s="237"/>
      <c r="G31" s="154"/>
      <c r="H31" s="220">
        <v>10</v>
      </c>
    </row>
    <row r="32" spans="1:8" ht="30" customHeight="1" x14ac:dyDescent="0.3">
      <c r="A32" s="148"/>
      <c r="B32" s="152"/>
      <c r="C32" s="152"/>
      <c r="D32" s="236"/>
      <c r="E32" s="57" t="str">
        <f t="shared" si="1"/>
        <v>Paymentdeferral_&lt;Fannie Mae Loan Number&gt;</v>
      </c>
      <c r="F32" s="77"/>
      <c r="G32" s="154"/>
      <c r="H32" s="220">
        <v>11</v>
      </c>
    </row>
    <row r="33" spans="2:8" ht="30" customHeight="1" x14ac:dyDescent="0.3">
      <c r="B33" s="152"/>
      <c r="C33" s="152"/>
      <c r="D33" s="236"/>
      <c r="E33" s="57" t="str">
        <f t="shared" si="1"/>
        <v>Paymentdeferral_&lt;Fannie Mae Loan Number&gt;</v>
      </c>
      <c r="F33" s="238"/>
      <c r="G33" s="154"/>
      <c r="H33" s="220">
        <v>12</v>
      </c>
    </row>
    <row r="34" spans="2:8" ht="30" customHeight="1" x14ac:dyDescent="0.3">
      <c r="B34" s="152"/>
      <c r="C34" s="152"/>
      <c r="D34" s="236"/>
      <c r="E34" s="57" t="str">
        <f t="shared" si="1"/>
        <v>Paymentdeferral_&lt;Fannie Mae Loan Number&gt;</v>
      </c>
      <c r="F34" s="238"/>
      <c r="G34" s="154"/>
      <c r="H34" s="220">
        <v>13</v>
      </c>
    </row>
    <row r="35" spans="2:8" ht="30" customHeight="1" x14ac:dyDescent="0.3">
      <c r="B35" s="152"/>
      <c r="C35" s="152"/>
      <c r="D35" s="236"/>
      <c r="E35" s="57" t="str">
        <f t="shared" si="1"/>
        <v>Paymentdeferral_&lt;Fannie Mae Loan Number&gt;</v>
      </c>
      <c r="F35" s="77"/>
      <c r="G35" s="154"/>
      <c r="H35" s="220">
        <v>14</v>
      </c>
    </row>
    <row r="36" spans="2:8" ht="30" customHeight="1" x14ac:dyDescent="0.3">
      <c r="B36" s="152"/>
      <c r="C36" s="152"/>
      <c r="D36" s="236"/>
      <c r="E36" s="57" t="str">
        <f t="shared" si="1"/>
        <v>Paymentdeferral_&lt;Fannie Mae Loan Number&gt;</v>
      </c>
      <c r="F36" s="77"/>
      <c r="G36" s="154"/>
      <c r="H36" s="220">
        <v>15</v>
      </c>
    </row>
    <row r="37" spans="2:8" ht="30" customHeight="1" x14ac:dyDescent="0.3">
      <c r="B37" s="152"/>
      <c r="C37" s="152"/>
      <c r="D37" s="236"/>
      <c r="E37" s="57" t="str">
        <f t="shared" si="1"/>
        <v>Paymentdeferral_&lt;Fannie Mae Loan Number&gt;</v>
      </c>
      <c r="F37" s="77"/>
      <c r="G37" s="154"/>
      <c r="H37" s="220">
        <v>16</v>
      </c>
    </row>
    <row r="38" spans="2:8" ht="30" customHeight="1" x14ac:dyDescent="0.3">
      <c r="B38" s="152"/>
      <c r="C38" s="152"/>
      <c r="D38" s="236"/>
      <c r="E38" s="57" t="str">
        <f t="shared" si="1"/>
        <v>Paymentdeferral_&lt;Fannie Mae Loan Number&gt;</v>
      </c>
      <c r="F38" s="77"/>
      <c r="G38" s="154"/>
      <c r="H38" s="220">
        <v>17</v>
      </c>
    </row>
    <row r="39" spans="2:8" ht="30" customHeight="1" x14ac:dyDescent="0.3">
      <c r="B39" s="152"/>
      <c r="C39" s="152"/>
      <c r="D39" s="236"/>
      <c r="E39" s="57" t="str">
        <f t="shared" si="1"/>
        <v>Paymentdeferral_&lt;Fannie Mae Loan Number&gt;</v>
      </c>
      <c r="F39" s="77"/>
      <c r="G39" s="154"/>
      <c r="H39" s="220">
        <v>18</v>
      </c>
    </row>
    <row r="40" spans="2:8" ht="30" customHeight="1" x14ac:dyDescent="0.3">
      <c r="B40" s="152"/>
      <c r="C40" s="152"/>
      <c r="D40" s="236"/>
      <c r="E40" s="57" t="str">
        <f t="shared" si="1"/>
        <v>Paymentdeferral_&lt;Fannie Mae Loan Number&gt;</v>
      </c>
      <c r="F40" s="77"/>
      <c r="G40" s="154"/>
      <c r="H40" s="220">
        <v>19</v>
      </c>
    </row>
    <row r="41" spans="2:8" ht="30" customHeight="1" x14ac:dyDescent="0.3">
      <c r="B41" s="152"/>
      <c r="C41" s="152"/>
      <c r="D41" s="236"/>
      <c r="E41" s="57" t="str">
        <f t="shared" si="1"/>
        <v>Paymentdeferral_&lt;Fannie Mae Loan Number&gt;</v>
      </c>
      <c r="F41" s="77"/>
      <c r="G41" s="154"/>
      <c r="H41" s="220">
        <v>20</v>
      </c>
    </row>
    <row r="42" spans="2:8" ht="30" customHeight="1" x14ac:dyDescent="0.3">
      <c r="B42" s="152"/>
      <c r="C42" s="152"/>
      <c r="D42" s="236"/>
      <c r="E42" s="57" t="str">
        <f t="shared" si="1"/>
        <v>Paymentdeferral_&lt;Fannie Mae Loan Number&gt;</v>
      </c>
      <c r="F42" s="77"/>
      <c r="G42" s="154"/>
      <c r="H42" s="220">
        <v>21</v>
      </c>
    </row>
    <row r="43" spans="2:8" ht="30" customHeight="1" x14ac:dyDescent="0.3">
      <c r="B43" s="152"/>
      <c r="C43" s="152"/>
      <c r="D43" s="236"/>
      <c r="E43" s="57" t="str">
        <f t="shared" si="1"/>
        <v>Paymentdeferral_&lt;Fannie Mae Loan Number&gt;</v>
      </c>
      <c r="F43" s="77"/>
      <c r="G43" s="154"/>
      <c r="H43" s="220">
        <v>22</v>
      </c>
    </row>
    <row r="44" spans="2:8" ht="30" customHeight="1" x14ac:dyDescent="0.3">
      <c r="B44" s="152"/>
      <c r="C44" s="152"/>
      <c r="D44" s="236"/>
      <c r="E44" s="57" t="str">
        <f t="shared" si="1"/>
        <v>Paymentdeferral_&lt;Fannie Mae Loan Number&gt;</v>
      </c>
      <c r="F44" s="77"/>
      <c r="G44" s="154"/>
      <c r="H44" s="220">
        <v>23</v>
      </c>
    </row>
    <row r="45" spans="2:8" ht="30" customHeight="1" x14ac:dyDescent="0.3">
      <c r="B45" s="152"/>
      <c r="C45" s="152"/>
      <c r="D45" s="236"/>
      <c r="E45" s="57" t="str">
        <f t="shared" si="1"/>
        <v>Paymentdeferral_&lt;Fannie Mae Loan Number&gt;</v>
      </c>
      <c r="F45" s="77"/>
      <c r="G45" s="154"/>
      <c r="H45" s="220">
        <v>24</v>
      </c>
    </row>
    <row r="46" spans="2:8" ht="30" customHeight="1" x14ac:dyDescent="0.3">
      <c r="B46" s="152"/>
      <c r="C46" s="152"/>
      <c r="D46" s="236"/>
      <c r="E46" s="57" t="str">
        <f t="shared" si="1"/>
        <v>Paymentdeferral_&lt;Fannie Mae Loan Number&gt;</v>
      </c>
      <c r="F46" s="77"/>
      <c r="G46" s="154"/>
      <c r="H46" s="220">
        <v>25</v>
      </c>
    </row>
    <row r="47" spans="2:8" ht="30" customHeight="1" x14ac:dyDescent="0.3">
      <c r="B47" s="152"/>
      <c r="C47" s="152"/>
      <c r="D47" s="236"/>
      <c r="E47" s="57" t="str">
        <f t="shared" si="1"/>
        <v>Paymentdeferral_&lt;Fannie Mae Loan Number&gt;</v>
      </c>
      <c r="F47" s="77"/>
      <c r="G47" s="154"/>
      <c r="H47" s="220">
        <v>26</v>
      </c>
    </row>
    <row r="48" spans="2:8" ht="30" customHeight="1" x14ac:dyDescent="0.3">
      <c r="B48" s="152"/>
      <c r="C48" s="152"/>
      <c r="D48" s="236"/>
      <c r="E48" s="57" t="str">
        <f t="shared" si="1"/>
        <v>Paymentdeferral_&lt;Fannie Mae Loan Number&gt;</v>
      </c>
      <c r="F48" s="77"/>
      <c r="G48" s="154"/>
      <c r="H48" s="220">
        <v>27</v>
      </c>
    </row>
    <row r="49" spans="2:8" ht="30" customHeight="1" x14ac:dyDescent="0.3">
      <c r="B49" s="152"/>
      <c r="C49" s="152"/>
      <c r="D49" s="236"/>
      <c r="E49" s="57" t="str">
        <f t="shared" si="1"/>
        <v>Paymentdeferral_&lt;Fannie Mae Loan Number&gt;</v>
      </c>
      <c r="F49" s="77"/>
      <c r="G49" s="154"/>
      <c r="H49" s="220">
        <v>28</v>
      </c>
    </row>
    <row r="50" spans="2:8" ht="30" customHeight="1" x14ac:dyDescent="0.3">
      <c r="B50" s="152"/>
      <c r="C50" s="152"/>
      <c r="D50" s="236"/>
      <c r="E50" s="57" t="str">
        <f t="shared" si="1"/>
        <v>Paymentdeferral_&lt;Fannie Mae Loan Number&gt;</v>
      </c>
      <c r="F50" s="77"/>
      <c r="G50" s="154"/>
      <c r="H50" s="220">
        <v>29</v>
      </c>
    </row>
    <row r="51" spans="2:8" ht="30" customHeight="1" x14ac:dyDescent="0.3">
      <c r="B51" s="152"/>
      <c r="C51" s="152"/>
      <c r="D51" s="236"/>
      <c r="E51" s="57" t="str">
        <f t="shared" si="1"/>
        <v>Paymentdeferral_&lt;Fannie Mae Loan Number&gt;</v>
      </c>
      <c r="F51" s="77"/>
      <c r="G51" s="154"/>
      <c r="H51" s="220">
        <v>30</v>
      </c>
    </row>
    <row r="52" spans="2:8" ht="30" customHeight="1" x14ac:dyDescent="0.3">
      <c r="B52" s="152"/>
      <c r="C52" s="152"/>
      <c r="D52" s="236"/>
      <c r="E52" s="57" t="str">
        <f t="shared" si="1"/>
        <v>Paymentdeferral_&lt;Fannie Mae Loan Number&gt;</v>
      </c>
      <c r="F52" s="77"/>
      <c r="G52" s="154"/>
      <c r="H52" s="220">
        <v>31</v>
      </c>
    </row>
    <row r="53" spans="2:8" ht="30" customHeight="1" x14ac:dyDescent="0.3">
      <c r="B53" s="152"/>
      <c r="C53" s="152"/>
      <c r="D53" s="236"/>
      <c r="E53" s="57" t="str">
        <f t="shared" si="1"/>
        <v>Paymentdeferral_&lt;Fannie Mae Loan Number&gt;</v>
      </c>
      <c r="F53" s="77"/>
      <c r="G53" s="154"/>
      <c r="H53" s="220">
        <v>32</v>
      </c>
    </row>
    <row r="54" spans="2:8" ht="30" customHeight="1" x14ac:dyDescent="0.3">
      <c r="B54" s="152"/>
      <c r="C54" s="152"/>
      <c r="D54" s="236"/>
      <c r="E54" s="57" t="str">
        <f t="shared" si="1"/>
        <v>Paymentdeferral_&lt;Fannie Mae Loan Number&gt;</v>
      </c>
      <c r="F54" s="77"/>
      <c r="G54" s="154"/>
      <c r="H54" s="220">
        <v>33</v>
      </c>
    </row>
    <row r="55" spans="2:8" ht="30" customHeight="1" x14ac:dyDescent="0.3">
      <c r="B55" s="152"/>
      <c r="C55" s="152"/>
      <c r="D55" s="236"/>
      <c r="E55" s="57" t="str">
        <f t="shared" si="1"/>
        <v>Paymentdeferral_&lt;Fannie Mae Loan Number&gt;</v>
      </c>
      <c r="F55" s="77"/>
      <c r="G55" s="154"/>
      <c r="H55" s="220">
        <v>34</v>
      </c>
    </row>
    <row r="56" spans="2:8" ht="30" customHeight="1" x14ac:dyDescent="0.3">
      <c r="B56" s="152"/>
      <c r="C56" s="152"/>
      <c r="D56" s="236"/>
      <c r="E56" s="57" t="str">
        <f t="shared" si="1"/>
        <v>Paymentdeferral_&lt;Fannie Mae Loan Number&gt;</v>
      </c>
      <c r="F56" s="77"/>
      <c r="G56" s="154"/>
      <c r="H56" s="220">
        <v>35</v>
      </c>
    </row>
    <row r="57" spans="2:8" ht="30" customHeight="1" x14ac:dyDescent="0.3">
      <c r="B57" s="152"/>
      <c r="C57" s="152"/>
      <c r="D57" s="236"/>
      <c r="E57" s="57" t="str">
        <f t="shared" si="1"/>
        <v>Paymentdeferral_&lt;Fannie Mae Loan Number&gt;</v>
      </c>
      <c r="F57" s="77"/>
      <c r="G57" s="154"/>
      <c r="H57" s="220">
        <v>36</v>
      </c>
    </row>
    <row r="58" spans="2:8" ht="30" customHeight="1" x14ac:dyDescent="0.3">
      <c r="B58" s="152"/>
      <c r="C58" s="152"/>
      <c r="D58" s="236"/>
      <c r="E58" s="57" t="str">
        <f t="shared" si="1"/>
        <v>Paymentdeferral_&lt;Fannie Mae Loan Number&gt;</v>
      </c>
      <c r="F58" s="77"/>
      <c r="G58" s="40"/>
      <c r="H58" s="220">
        <v>37</v>
      </c>
    </row>
    <row r="59" spans="2:8" ht="30" customHeight="1" x14ac:dyDescent="0.3">
      <c r="B59" s="152"/>
      <c r="C59" s="152"/>
      <c r="D59" s="236"/>
      <c r="E59" s="57" t="str">
        <f t="shared" si="1"/>
        <v>Paymentdeferral_&lt;Fannie Mae Loan Number&gt;</v>
      </c>
      <c r="F59" s="77"/>
      <c r="G59" s="40"/>
      <c r="H59" s="220">
        <v>38</v>
      </c>
    </row>
    <row r="60" spans="2:8" ht="30" customHeight="1" x14ac:dyDescent="0.3">
      <c r="B60" s="152"/>
      <c r="C60" s="152"/>
      <c r="D60" s="236"/>
      <c r="E60" s="57" t="str">
        <f t="shared" si="1"/>
        <v>Paymentdeferral_&lt;Fannie Mae Loan Number&gt;</v>
      </c>
      <c r="F60" s="77"/>
      <c r="G60" s="40"/>
      <c r="H60" s="220">
        <v>39</v>
      </c>
    </row>
    <row r="61" spans="2:8" ht="30" customHeight="1" x14ac:dyDescent="0.3">
      <c r="B61" s="152"/>
      <c r="C61" s="152"/>
      <c r="D61" s="236"/>
      <c r="E61" s="57" t="str">
        <f t="shared" si="1"/>
        <v>Paymentdeferral_&lt;Fannie Mae Loan Number&gt;</v>
      </c>
      <c r="F61" s="77"/>
      <c r="G61" s="40"/>
      <c r="H61" s="220">
        <v>40</v>
      </c>
    </row>
  </sheetData>
  <mergeCells count="20">
    <mergeCell ref="B17:F17"/>
    <mergeCell ref="B18:F18"/>
    <mergeCell ref="B19:F19"/>
    <mergeCell ref="B20:F20"/>
    <mergeCell ref="B15:F15"/>
    <mergeCell ref="B16:F16"/>
    <mergeCell ref="A1:D1"/>
    <mergeCell ref="B14:F14"/>
    <mergeCell ref="B7:F7"/>
    <mergeCell ref="B8:F8"/>
    <mergeCell ref="B9:F9"/>
    <mergeCell ref="B10:F10"/>
    <mergeCell ref="B11:F11"/>
    <mergeCell ref="B13:F13"/>
    <mergeCell ref="A2:B2"/>
    <mergeCell ref="C2:G2"/>
    <mergeCell ref="A3:G3"/>
    <mergeCell ref="A5:F5"/>
    <mergeCell ref="B6:F6"/>
    <mergeCell ref="B12:F12"/>
  </mergeCells>
  <dataValidations count="1">
    <dataValidation type="list" allowBlank="1" showInputMessage="1" showErrorMessage="1" sqref="F22:F61" xr:uid="{2A82C794-589D-44F5-8D1D-27BC4C2A2885}">
      <formula1>"Yes,No"</formula1>
    </dataValidation>
  </dataValidations>
  <pageMargins left="0.7" right="0.7" top="0.75" bottom="0.75" header="0.3" footer="0.3"/>
  <pageSetup scale="30" orientation="portrait" horizontalDpi="1200" verticalDpi="1200" r:id="rId1"/>
  <headerFooter>
    <oddFooter>&amp;L&amp;"Calibri"&amp;11&amp;K000000&amp;"Calibri"&amp;11&amp;K000000_x000D_&amp;1#&amp;"Calibri"&amp;10&amp;K000000Fannie Mae Confidential - Restricted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50"/>
  <sheetViews>
    <sheetView showGridLines="0" showRowColHeaders="0" workbookViewId="0">
      <selection activeCell="B19" sqref="B19"/>
    </sheetView>
  </sheetViews>
  <sheetFormatPr defaultColWidth="9.44140625" defaultRowHeight="14.4" x14ac:dyDescent="0.3"/>
  <cols>
    <col min="1" max="1" width="24.5546875" style="148" customWidth="1"/>
    <col min="2" max="2" width="38.5546875" style="42" customWidth="1"/>
    <col min="3" max="3" width="31.44140625" style="42" customWidth="1"/>
    <col min="4" max="4" width="68.5546875" style="42" customWidth="1"/>
    <col min="5" max="5" width="75" style="42" customWidth="1"/>
    <col min="6" max="6" width="38.5546875" style="42" customWidth="1"/>
    <col min="7" max="7" width="48.44140625" style="42" customWidth="1"/>
    <col min="8" max="9" width="9.44140625" style="42"/>
    <col min="10" max="10" width="18.5546875" style="42" customWidth="1"/>
    <col min="11" max="11" width="17.44140625" style="42" customWidth="1"/>
    <col min="12" max="16384" width="9.44140625" style="42"/>
  </cols>
  <sheetData>
    <row r="1" spans="1:7" ht="110.25" customHeight="1" x14ac:dyDescent="0.3">
      <c r="A1" s="469"/>
      <c r="B1" s="470"/>
      <c r="C1" s="470"/>
      <c r="D1" s="470"/>
      <c r="E1" s="470"/>
    </row>
    <row r="2" spans="1:7" ht="26.25" customHeight="1" x14ac:dyDescent="0.3">
      <c r="A2" s="491" t="s">
        <v>16</v>
      </c>
      <c r="B2" s="492"/>
      <c r="C2" s="500" t="s">
        <v>94</v>
      </c>
      <c r="D2" s="500"/>
      <c r="E2" s="500"/>
    </row>
    <row r="3" spans="1:7" ht="52.5" customHeight="1" x14ac:dyDescent="0.3">
      <c r="A3" s="357" t="s">
        <v>691</v>
      </c>
      <c r="B3" s="357"/>
      <c r="C3" s="357"/>
      <c r="D3" s="357"/>
      <c r="E3" s="357"/>
    </row>
    <row r="4" spans="1:7" ht="23.25" customHeight="1" x14ac:dyDescent="0.3">
      <c r="A4" s="160" t="s">
        <v>13</v>
      </c>
      <c r="B4" s="83" t="str">
        <f>Introduction!A25</f>
        <v>&lt;Doc_Due&gt;</v>
      </c>
      <c r="C4" s="142"/>
      <c r="D4" s="142"/>
      <c r="E4" s="142"/>
    </row>
    <row r="5" spans="1:7" ht="36.75" customHeight="1" x14ac:dyDescent="0.3">
      <c r="A5" s="501" t="s">
        <v>95</v>
      </c>
      <c r="B5" s="502"/>
      <c r="C5" s="502"/>
      <c r="D5" s="502"/>
      <c r="E5" s="503"/>
    </row>
    <row r="6" spans="1:7" s="145" customFormat="1" ht="31.5" customHeight="1" x14ac:dyDescent="0.3">
      <c r="A6" s="227">
        <v>1</v>
      </c>
      <c r="B6" s="542" t="s">
        <v>22</v>
      </c>
      <c r="C6" s="543"/>
      <c r="D6" s="543"/>
      <c r="E6" s="239"/>
      <c r="F6" s="239"/>
      <c r="G6" s="214"/>
    </row>
    <row r="7" spans="1:7" s="145" customFormat="1" ht="31.5" customHeight="1" x14ac:dyDescent="0.3">
      <c r="A7" s="227">
        <v>2</v>
      </c>
      <c r="B7" s="542" t="s">
        <v>23</v>
      </c>
      <c r="C7" s="543"/>
      <c r="D7" s="543"/>
      <c r="E7" s="239"/>
      <c r="F7" s="239"/>
      <c r="G7" s="214"/>
    </row>
    <row r="8" spans="1:7" s="145" customFormat="1" ht="31.5" customHeight="1" x14ac:dyDescent="0.3">
      <c r="A8" s="227">
        <v>3</v>
      </c>
      <c r="B8" s="548" t="s">
        <v>409</v>
      </c>
      <c r="C8" s="549"/>
      <c r="D8" s="549"/>
      <c r="E8" s="549"/>
      <c r="F8" s="549"/>
      <c r="G8" s="550"/>
    </row>
    <row r="9" spans="1:7" s="145" customFormat="1" ht="31.5" customHeight="1" x14ac:dyDescent="0.3">
      <c r="A9" s="227">
        <v>4</v>
      </c>
      <c r="B9" s="548" t="s">
        <v>410</v>
      </c>
      <c r="C9" s="549"/>
      <c r="D9" s="549"/>
      <c r="E9" s="549"/>
      <c r="F9" s="549"/>
      <c r="G9" s="550"/>
    </row>
    <row r="10" spans="1:7" s="145" customFormat="1" ht="31.5" customHeight="1" x14ac:dyDescent="0.3">
      <c r="A10" s="227">
        <v>5</v>
      </c>
      <c r="B10" s="548" t="s">
        <v>411</v>
      </c>
      <c r="C10" s="549"/>
      <c r="D10" s="549"/>
      <c r="E10" s="549"/>
      <c r="F10" s="549"/>
      <c r="G10" s="550"/>
    </row>
    <row r="11" spans="1:7" s="145" customFormat="1" ht="31.5" customHeight="1" x14ac:dyDescent="0.3">
      <c r="A11" s="227">
        <v>6</v>
      </c>
      <c r="B11" s="548" t="s">
        <v>329</v>
      </c>
      <c r="C11" s="549"/>
      <c r="D11" s="549"/>
      <c r="E11" s="549"/>
      <c r="F11" s="549"/>
      <c r="G11" s="550"/>
    </row>
    <row r="12" spans="1:7" s="145" customFormat="1" ht="31.5" customHeight="1" x14ac:dyDescent="0.3">
      <c r="A12" s="227">
        <v>7</v>
      </c>
      <c r="B12" s="548" t="s">
        <v>412</v>
      </c>
      <c r="C12" s="549"/>
      <c r="D12" s="549"/>
      <c r="E12" s="549"/>
      <c r="F12" s="549"/>
      <c r="G12" s="550"/>
    </row>
    <row r="13" spans="1:7" s="145" customFormat="1" ht="31.5" customHeight="1" x14ac:dyDescent="0.3">
      <c r="A13" s="240">
        <v>8</v>
      </c>
      <c r="B13" s="466" t="s">
        <v>413</v>
      </c>
      <c r="C13" s="467"/>
      <c r="D13" s="467"/>
      <c r="E13" s="467"/>
      <c r="F13" s="546"/>
      <c r="G13" s="547"/>
    </row>
    <row r="14" spans="1:7" s="145" customFormat="1" ht="31.5" customHeight="1" x14ac:dyDescent="0.3">
      <c r="A14" s="227">
        <v>9</v>
      </c>
      <c r="B14" s="544" t="s">
        <v>330</v>
      </c>
      <c r="C14" s="545"/>
      <c r="D14" s="545"/>
      <c r="E14" s="239"/>
      <c r="F14" s="239"/>
      <c r="G14" s="214"/>
    </row>
    <row r="15" spans="1:7" s="145" customFormat="1" ht="31.5" customHeight="1" x14ac:dyDescent="0.3">
      <c r="A15" s="227">
        <v>10</v>
      </c>
      <c r="B15" s="466" t="s">
        <v>419</v>
      </c>
      <c r="C15" s="467"/>
      <c r="D15" s="467"/>
      <c r="E15" s="467"/>
      <c r="F15" s="467"/>
      <c r="G15" s="468"/>
    </row>
    <row r="16" spans="1:7" s="145" customFormat="1" ht="31.5" customHeight="1" x14ac:dyDescent="0.3">
      <c r="A16" s="240">
        <v>11</v>
      </c>
      <c r="B16" s="466" t="s">
        <v>414</v>
      </c>
      <c r="C16" s="467"/>
      <c r="D16" s="467"/>
      <c r="E16" s="467"/>
      <c r="F16" s="467"/>
      <c r="G16" s="468"/>
    </row>
    <row r="18" spans="2:7" x14ac:dyDescent="0.3">
      <c r="B18" s="232" t="s">
        <v>44</v>
      </c>
      <c r="C18" s="232" t="s">
        <v>96</v>
      </c>
      <c r="D18" s="85" t="s">
        <v>17</v>
      </c>
      <c r="E18" s="86" t="s">
        <v>46</v>
      </c>
      <c r="F18" s="85" t="s">
        <v>47</v>
      </c>
    </row>
    <row r="19" spans="2:7" ht="30" customHeight="1" x14ac:dyDescent="0.3">
      <c r="B19" s="216"/>
      <c r="C19" s="241"/>
      <c r="D19" s="171" t="str">
        <f>IF("A"&amp;B19="A","Forbearance_Repay_&lt;Fannie Mae Loan Number&gt;","Forbearance_Repay_"&amp;B19)</f>
        <v>Forbearance_Repay_&lt;Fannie Mae Loan Number&gt;</v>
      </c>
      <c r="E19" s="217"/>
      <c r="F19" s="213"/>
      <c r="G19" s="155">
        <v>1</v>
      </c>
    </row>
    <row r="20" spans="2:7" ht="30" customHeight="1" x14ac:dyDescent="0.3">
      <c r="B20" s="216"/>
      <c r="C20" s="241"/>
      <c r="D20" s="171" t="str">
        <f t="shared" ref="D20:D50" si="0">IF("A"&amp;B20="A","Forbearance_Repay_&lt;Fannie Mae Loan Number&gt;","Forbearance_Repay_"&amp;B20)</f>
        <v>Forbearance_Repay_&lt;Fannie Mae Loan Number&gt;</v>
      </c>
      <c r="E20" s="217"/>
      <c r="F20" s="213"/>
      <c r="G20" s="155">
        <v>2</v>
      </c>
    </row>
    <row r="21" spans="2:7" ht="30" customHeight="1" x14ac:dyDescent="0.3">
      <c r="B21" s="216"/>
      <c r="C21" s="241"/>
      <c r="D21" s="171" t="str">
        <f t="shared" si="0"/>
        <v>Forbearance_Repay_&lt;Fannie Mae Loan Number&gt;</v>
      </c>
      <c r="E21" s="217"/>
      <c r="F21" s="213"/>
      <c r="G21" s="155">
        <v>3</v>
      </c>
    </row>
    <row r="22" spans="2:7" ht="30" customHeight="1" x14ac:dyDescent="0.3">
      <c r="B22" s="216"/>
      <c r="C22" s="241"/>
      <c r="D22" s="171" t="str">
        <f t="shared" si="0"/>
        <v>Forbearance_Repay_&lt;Fannie Mae Loan Number&gt;</v>
      </c>
      <c r="E22" s="217"/>
      <c r="F22" s="213"/>
      <c r="G22" s="155">
        <v>4</v>
      </c>
    </row>
    <row r="23" spans="2:7" ht="30" customHeight="1" x14ac:dyDescent="0.3">
      <c r="B23" s="216"/>
      <c r="C23" s="241"/>
      <c r="D23" s="171" t="str">
        <f t="shared" si="0"/>
        <v>Forbearance_Repay_&lt;Fannie Mae Loan Number&gt;</v>
      </c>
      <c r="E23" s="217"/>
      <c r="F23" s="213"/>
      <c r="G23" s="155">
        <v>5</v>
      </c>
    </row>
    <row r="24" spans="2:7" ht="30" customHeight="1" x14ac:dyDescent="0.3">
      <c r="B24" s="216"/>
      <c r="C24" s="241"/>
      <c r="D24" s="171" t="str">
        <f t="shared" si="0"/>
        <v>Forbearance_Repay_&lt;Fannie Mae Loan Number&gt;</v>
      </c>
      <c r="E24" s="217"/>
      <c r="F24" s="213"/>
      <c r="G24" s="155">
        <v>6</v>
      </c>
    </row>
    <row r="25" spans="2:7" ht="30" customHeight="1" x14ac:dyDescent="0.3">
      <c r="B25" s="216"/>
      <c r="C25" s="241"/>
      <c r="D25" s="171" t="str">
        <f t="shared" si="0"/>
        <v>Forbearance_Repay_&lt;Fannie Mae Loan Number&gt;</v>
      </c>
      <c r="E25" s="217"/>
      <c r="F25" s="213"/>
      <c r="G25" s="155">
        <v>7</v>
      </c>
    </row>
    <row r="26" spans="2:7" ht="30" customHeight="1" x14ac:dyDescent="0.3">
      <c r="B26" s="216"/>
      <c r="C26" s="241"/>
      <c r="D26" s="171" t="str">
        <f t="shared" si="0"/>
        <v>Forbearance_Repay_&lt;Fannie Mae Loan Number&gt;</v>
      </c>
      <c r="E26" s="217"/>
      <c r="F26" s="213"/>
      <c r="G26" s="155">
        <v>8</v>
      </c>
    </row>
    <row r="27" spans="2:7" ht="30" customHeight="1" x14ac:dyDescent="0.3">
      <c r="B27" s="216"/>
      <c r="C27" s="241"/>
      <c r="D27" s="171" t="str">
        <f t="shared" si="0"/>
        <v>Forbearance_Repay_&lt;Fannie Mae Loan Number&gt;</v>
      </c>
      <c r="E27" s="217"/>
      <c r="F27" s="213"/>
      <c r="G27" s="155">
        <v>9</v>
      </c>
    </row>
    <row r="28" spans="2:7" ht="30" customHeight="1" x14ac:dyDescent="0.3">
      <c r="B28" s="216"/>
      <c r="C28" s="241"/>
      <c r="D28" s="171" t="str">
        <f t="shared" si="0"/>
        <v>Forbearance_Repay_&lt;Fannie Mae Loan Number&gt;</v>
      </c>
      <c r="E28" s="218"/>
      <c r="F28" s="213"/>
      <c r="G28" s="155">
        <v>10</v>
      </c>
    </row>
    <row r="29" spans="2:7" ht="30" customHeight="1" x14ac:dyDescent="0.3">
      <c r="B29" s="216"/>
      <c r="C29" s="241"/>
      <c r="D29" s="171" t="str">
        <f t="shared" si="0"/>
        <v>Forbearance_Repay_&lt;Fannie Mae Loan Number&gt;</v>
      </c>
      <c r="E29" s="204"/>
      <c r="F29" s="213"/>
      <c r="G29" s="155">
        <v>11</v>
      </c>
    </row>
    <row r="30" spans="2:7" ht="30" customHeight="1" x14ac:dyDescent="0.3">
      <c r="B30" s="216"/>
      <c r="C30" s="241"/>
      <c r="D30" s="171" t="str">
        <f t="shared" si="0"/>
        <v>Forbearance_Repay_&lt;Fannie Mae Loan Number&gt;</v>
      </c>
      <c r="E30" s="159"/>
      <c r="F30" s="213"/>
      <c r="G30" s="155">
        <v>12</v>
      </c>
    </row>
    <row r="31" spans="2:7" ht="30" customHeight="1" x14ac:dyDescent="0.3">
      <c r="B31" s="216"/>
      <c r="C31" s="241"/>
      <c r="D31" s="171" t="str">
        <f t="shared" si="0"/>
        <v>Forbearance_Repay_&lt;Fannie Mae Loan Number&gt;</v>
      </c>
      <c r="E31" s="80"/>
      <c r="F31" s="213"/>
      <c r="G31" s="155">
        <v>13</v>
      </c>
    </row>
    <row r="32" spans="2:7" ht="30" customHeight="1" x14ac:dyDescent="0.3">
      <c r="B32" s="216"/>
      <c r="C32" s="241"/>
      <c r="D32" s="171" t="str">
        <f t="shared" si="0"/>
        <v>Forbearance_Repay_&lt;Fannie Mae Loan Number&gt;</v>
      </c>
      <c r="E32" s="217"/>
      <c r="F32" s="213"/>
      <c r="G32" s="155">
        <v>14</v>
      </c>
    </row>
    <row r="33" spans="2:7" ht="30" customHeight="1" x14ac:dyDescent="0.3">
      <c r="B33" s="216"/>
      <c r="C33" s="241"/>
      <c r="D33" s="171" t="str">
        <f t="shared" si="0"/>
        <v>Forbearance_Repay_&lt;Fannie Mae Loan Number&gt;</v>
      </c>
      <c r="E33" s="217"/>
      <c r="F33" s="213"/>
      <c r="G33" s="155">
        <v>15</v>
      </c>
    </row>
    <row r="34" spans="2:7" ht="30" customHeight="1" x14ac:dyDescent="0.3">
      <c r="B34" s="216"/>
      <c r="C34" s="241"/>
      <c r="D34" s="171" t="str">
        <f t="shared" si="0"/>
        <v>Forbearance_Repay_&lt;Fannie Mae Loan Number&gt;</v>
      </c>
      <c r="E34" s="217"/>
      <c r="F34" s="213"/>
      <c r="G34" s="155">
        <v>16</v>
      </c>
    </row>
    <row r="35" spans="2:7" ht="30" customHeight="1" x14ac:dyDescent="0.3">
      <c r="B35" s="216"/>
      <c r="C35" s="241"/>
      <c r="D35" s="171" t="str">
        <f t="shared" si="0"/>
        <v>Forbearance_Repay_&lt;Fannie Mae Loan Number&gt;</v>
      </c>
      <c r="E35" s="217"/>
      <c r="F35" s="213"/>
      <c r="G35" s="155">
        <v>17</v>
      </c>
    </row>
    <row r="36" spans="2:7" ht="30" customHeight="1" x14ac:dyDescent="0.3">
      <c r="B36" s="216"/>
      <c r="C36" s="241"/>
      <c r="D36" s="171" t="str">
        <f t="shared" si="0"/>
        <v>Forbearance_Repay_&lt;Fannie Mae Loan Number&gt;</v>
      </c>
      <c r="E36" s="217"/>
      <c r="F36" s="213"/>
      <c r="G36" s="155">
        <v>18</v>
      </c>
    </row>
    <row r="37" spans="2:7" ht="30" customHeight="1" x14ac:dyDescent="0.3">
      <c r="B37" s="216"/>
      <c r="C37" s="241"/>
      <c r="D37" s="171" t="str">
        <f t="shared" si="0"/>
        <v>Forbearance_Repay_&lt;Fannie Mae Loan Number&gt;</v>
      </c>
      <c r="E37" s="217"/>
      <c r="F37" s="213"/>
      <c r="G37" s="155">
        <v>19</v>
      </c>
    </row>
    <row r="38" spans="2:7" ht="30" customHeight="1" x14ac:dyDescent="0.3">
      <c r="B38" s="216"/>
      <c r="C38" s="241"/>
      <c r="D38" s="171" t="str">
        <f t="shared" si="0"/>
        <v>Forbearance_Repay_&lt;Fannie Mae Loan Number&gt;</v>
      </c>
      <c r="E38" s="217"/>
      <c r="F38" s="213"/>
      <c r="G38" s="155">
        <v>20</v>
      </c>
    </row>
    <row r="39" spans="2:7" ht="30" customHeight="1" x14ac:dyDescent="0.3">
      <c r="B39" s="216"/>
      <c r="C39" s="241"/>
      <c r="D39" s="171" t="str">
        <f t="shared" si="0"/>
        <v>Forbearance_Repay_&lt;Fannie Mae Loan Number&gt;</v>
      </c>
      <c r="E39" s="217"/>
      <c r="F39" s="213"/>
      <c r="G39" s="155">
        <v>21</v>
      </c>
    </row>
    <row r="40" spans="2:7" ht="30" customHeight="1" x14ac:dyDescent="0.3">
      <c r="B40" s="216"/>
      <c r="C40" s="241"/>
      <c r="D40" s="171" t="str">
        <f t="shared" si="0"/>
        <v>Forbearance_Repay_&lt;Fannie Mae Loan Number&gt;</v>
      </c>
      <c r="E40" s="217"/>
      <c r="F40" s="213"/>
      <c r="G40" s="155">
        <v>22</v>
      </c>
    </row>
    <row r="41" spans="2:7" ht="30" customHeight="1" x14ac:dyDescent="0.3">
      <c r="B41" s="216"/>
      <c r="C41" s="241"/>
      <c r="D41" s="171" t="str">
        <f t="shared" si="0"/>
        <v>Forbearance_Repay_&lt;Fannie Mae Loan Number&gt;</v>
      </c>
      <c r="E41" s="217"/>
      <c r="F41" s="213"/>
      <c r="G41" s="155">
        <v>23</v>
      </c>
    </row>
    <row r="42" spans="2:7" ht="30" customHeight="1" x14ac:dyDescent="0.3">
      <c r="B42" s="216"/>
      <c r="C42" s="241"/>
      <c r="D42" s="171" t="str">
        <f t="shared" si="0"/>
        <v>Forbearance_Repay_&lt;Fannie Mae Loan Number&gt;</v>
      </c>
      <c r="E42" s="217"/>
      <c r="F42" s="213"/>
      <c r="G42" s="155">
        <v>24</v>
      </c>
    </row>
    <row r="43" spans="2:7" ht="30" customHeight="1" x14ac:dyDescent="0.3">
      <c r="B43" s="216"/>
      <c r="C43" s="241"/>
      <c r="D43" s="171" t="str">
        <f t="shared" si="0"/>
        <v>Forbearance_Repay_&lt;Fannie Mae Loan Number&gt;</v>
      </c>
      <c r="E43" s="217"/>
      <c r="F43" s="213"/>
      <c r="G43" s="155">
        <v>25</v>
      </c>
    </row>
    <row r="44" spans="2:7" ht="30" customHeight="1" x14ac:dyDescent="0.3">
      <c r="B44" s="216"/>
      <c r="C44" s="241"/>
      <c r="D44" s="171" t="str">
        <f t="shared" si="0"/>
        <v>Forbearance_Repay_&lt;Fannie Mae Loan Number&gt;</v>
      </c>
      <c r="E44" s="217"/>
      <c r="F44" s="213"/>
      <c r="G44" s="155">
        <v>26</v>
      </c>
    </row>
    <row r="45" spans="2:7" ht="30" customHeight="1" x14ac:dyDescent="0.3">
      <c r="B45" s="216"/>
      <c r="C45" s="241"/>
      <c r="D45" s="171" t="str">
        <f t="shared" si="0"/>
        <v>Forbearance_Repay_&lt;Fannie Mae Loan Number&gt;</v>
      </c>
      <c r="E45" s="217"/>
      <c r="F45" s="213"/>
      <c r="G45" s="155">
        <v>27</v>
      </c>
    </row>
    <row r="46" spans="2:7" ht="30" customHeight="1" x14ac:dyDescent="0.3">
      <c r="B46" s="216"/>
      <c r="C46" s="241"/>
      <c r="D46" s="171" t="str">
        <f t="shared" si="0"/>
        <v>Forbearance_Repay_&lt;Fannie Mae Loan Number&gt;</v>
      </c>
      <c r="E46" s="217"/>
      <c r="F46" s="213"/>
      <c r="G46" s="155">
        <v>28</v>
      </c>
    </row>
    <row r="47" spans="2:7" ht="30" customHeight="1" x14ac:dyDescent="0.3">
      <c r="B47" s="216"/>
      <c r="C47" s="241"/>
      <c r="D47" s="171" t="str">
        <f t="shared" si="0"/>
        <v>Forbearance_Repay_&lt;Fannie Mae Loan Number&gt;</v>
      </c>
      <c r="E47" s="217"/>
      <c r="F47" s="213"/>
      <c r="G47" s="155">
        <v>29</v>
      </c>
    </row>
    <row r="48" spans="2:7" ht="30" customHeight="1" x14ac:dyDescent="0.3">
      <c r="B48" s="216"/>
      <c r="C48" s="241"/>
      <c r="D48" s="171" t="str">
        <f t="shared" si="0"/>
        <v>Forbearance_Repay_&lt;Fannie Mae Loan Number&gt;</v>
      </c>
      <c r="E48" s="217"/>
      <c r="F48" s="213"/>
      <c r="G48" s="155">
        <v>30</v>
      </c>
    </row>
    <row r="49" spans="2:7" ht="30" customHeight="1" x14ac:dyDescent="0.3">
      <c r="B49" s="216"/>
      <c r="C49" s="241"/>
      <c r="D49" s="171" t="str">
        <f t="shared" si="0"/>
        <v>Forbearance_Repay_&lt;Fannie Mae Loan Number&gt;</v>
      </c>
      <c r="E49" s="217"/>
      <c r="F49" s="213"/>
      <c r="G49" s="155">
        <v>31</v>
      </c>
    </row>
    <row r="50" spans="2:7" ht="30" customHeight="1" x14ac:dyDescent="0.3">
      <c r="B50" s="216"/>
      <c r="C50" s="241"/>
      <c r="D50" s="171" t="str">
        <f t="shared" si="0"/>
        <v>Forbearance_Repay_&lt;Fannie Mae Loan Number&gt;</v>
      </c>
      <c r="E50" s="217"/>
      <c r="F50" s="213"/>
      <c r="G50" s="155">
        <v>32</v>
      </c>
    </row>
  </sheetData>
  <mergeCells count="16">
    <mergeCell ref="B16:G16"/>
    <mergeCell ref="B7:D7"/>
    <mergeCell ref="A1:E1"/>
    <mergeCell ref="A2:B2"/>
    <mergeCell ref="C2:E2"/>
    <mergeCell ref="A3:E3"/>
    <mergeCell ref="A5:E5"/>
    <mergeCell ref="B6:D6"/>
    <mergeCell ref="B15:G15"/>
    <mergeCell ref="B14:D14"/>
    <mergeCell ref="B13:G13"/>
    <mergeCell ref="B8:G8"/>
    <mergeCell ref="B9:G9"/>
    <mergeCell ref="B10:G10"/>
    <mergeCell ref="B11:G11"/>
    <mergeCell ref="B12:G12"/>
  </mergeCells>
  <dataValidations count="1">
    <dataValidation type="list" allowBlank="1" showInputMessage="1" showErrorMessage="1" sqref="E19:E50" xr:uid="{00000000-0002-0000-1000-000000000000}">
      <formula1>"Yes,No"</formula1>
    </dataValidation>
  </dataValidations>
  <pageMargins left="0.25" right="0.25" top="0.75" bottom="0.75" header="0.3" footer="0.3"/>
  <pageSetup scale="35"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01"/>
  <sheetViews>
    <sheetView showGridLines="0" showRowColHeaders="0" topLeftCell="A31" zoomScaleNormal="100" workbookViewId="0">
      <selection activeCell="A39" sqref="A39:A101"/>
    </sheetView>
  </sheetViews>
  <sheetFormatPr defaultColWidth="9.44140625" defaultRowHeight="14.4" x14ac:dyDescent="0.3"/>
  <cols>
    <col min="1" max="1" width="22.44140625" style="148" customWidth="1"/>
    <col min="2" max="2" width="38.5546875" style="42" customWidth="1"/>
    <col min="3" max="3" width="31.44140625" style="42" customWidth="1"/>
    <col min="4" max="4" width="37.5546875" style="42" customWidth="1"/>
    <col min="5" max="5" width="53.88671875" style="42" customWidth="1"/>
    <col min="6" max="6" width="50.109375" style="42" customWidth="1"/>
    <col min="7" max="7" width="42.5546875" style="42" customWidth="1"/>
    <col min="8" max="8" width="48.44140625" style="42" customWidth="1"/>
    <col min="9" max="10" width="9.44140625" style="42"/>
    <col min="11" max="11" width="18.5546875" style="42" customWidth="1"/>
    <col min="12" max="12" width="17.44140625" style="42" customWidth="1"/>
    <col min="13" max="16384" width="9.44140625" style="42"/>
  </cols>
  <sheetData>
    <row r="1" spans="1:7" ht="105" customHeight="1" x14ac:dyDescent="0.3">
      <c r="A1" s="469"/>
      <c r="B1" s="470"/>
      <c r="C1" s="470"/>
      <c r="D1" s="470"/>
      <c r="E1" s="470"/>
      <c r="F1" s="470"/>
    </row>
    <row r="2" spans="1:7" ht="26.25" customHeight="1" x14ac:dyDescent="0.3">
      <c r="A2" s="491" t="s">
        <v>16</v>
      </c>
      <c r="B2" s="492"/>
      <c r="C2" s="557" t="s">
        <v>97</v>
      </c>
      <c r="D2" s="558"/>
      <c r="E2" s="558"/>
      <c r="F2" s="558"/>
      <c r="G2" s="559"/>
    </row>
    <row r="3" spans="1:7" ht="52.5" customHeight="1" x14ac:dyDescent="0.3">
      <c r="A3" s="556" t="s">
        <v>690</v>
      </c>
      <c r="B3" s="556"/>
      <c r="C3" s="556"/>
      <c r="D3" s="556"/>
      <c r="E3" s="556"/>
      <c r="F3" s="556"/>
      <c r="G3" s="556"/>
    </row>
    <row r="4" spans="1:7" ht="41.25" customHeight="1" x14ac:dyDescent="0.3">
      <c r="A4" s="304" t="s">
        <v>13</v>
      </c>
      <c r="B4" s="83" t="str">
        <f>Introduction!A25</f>
        <v>&lt;Doc_Due&gt;</v>
      </c>
      <c r="C4" s="142"/>
      <c r="D4" s="142"/>
      <c r="E4" s="142"/>
      <c r="F4" s="142"/>
      <c r="G4" s="142"/>
    </row>
    <row r="5" spans="1:7" s="145" customFormat="1" ht="39.75" customHeight="1" x14ac:dyDescent="0.3">
      <c r="A5" s="537" t="s">
        <v>98</v>
      </c>
      <c r="B5" s="538"/>
      <c r="C5" s="538"/>
      <c r="D5" s="538"/>
      <c r="E5" s="538"/>
      <c r="F5" s="538"/>
      <c r="G5" s="250" t="s">
        <v>99</v>
      </c>
    </row>
    <row r="6" spans="1:7" s="145" customFormat="1" ht="31.5" customHeight="1" x14ac:dyDescent="0.3">
      <c r="A6" s="210">
        <v>1</v>
      </c>
      <c r="B6" s="552" t="s">
        <v>740</v>
      </c>
      <c r="C6" s="552"/>
      <c r="D6" s="552"/>
      <c r="E6" s="552"/>
      <c r="F6" s="552"/>
      <c r="G6" s="242" t="s">
        <v>100</v>
      </c>
    </row>
    <row r="7" spans="1:7" s="145" customFormat="1" ht="31.5" customHeight="1" x14ac:dyDescent="0.3">
      <c r="A7" s="210">
        <f>A6+1</f>
        <v>2</v>
      </c>
      <c r="B7" s="552" t="s">
        <v>741</v>
      </c>
      <c r="C7" s="552"/>
      <c r="D7" s="552"/>
      <c r="E7" s="552"/>
      <c r="F7" s="552"/>
      <c r="G7" s="242" t="s">
        <v>100</v>
      </c>
    </row>
    <row r="8" spans="1:7" s="145" customFormat="1" ht="79.5" customHeight="1" x14ac:dyDescent="0.3">
      <c r="A8" s="210">
        <f t="shared" ref="A8:A34" si="0">A7+1</f>
        <v>3</v>
      </c>
      <c r="B8" s="552" t="s">
        <v>742</v>
      </c>
      <c r="C8" s="552"/>
      <c r="D8" s="552"/>
      <c r="E8" s="552"/>
      <c r="F8" s="552"/>
      <c r="G8" s="242" t="s">
        <v>100</v>
      </c>
    </row>
    <row r="9" spans="1:7" s="145" customFormat="1" ht="58.5" customHeight="1" x14ac:dyDescent="0.3">
      <c r="A9" s="210">
        <f t="shared" si="0"/>
        <v>4</v>
      </c>
      <c r="B9" s="551" t="s">
        <v>743</v>
      </c>
      <c r="C9" s="551"/>
      <c r="D9" s="551"/>
      <c r="E9" s="551"/>
      <c r="F9" s="551"/>
      <c r="G9" s="242" t="s">
        <v>102</v>
      </c>
    </row>
    <row r="10" spans="1:7" s="145" customFormat="1" ht="56.25" customHeight="1" x14ac:dyDescent="0.3">
      <c r="A10" s="186">
        <f t="shared" si="0"/>
        <v>5</v>
      </c>
      <c r="B10" s="551" t="s">
        <v>415</v>
      </c>
      <c r="C10" s="551"/>
      <c r="D10" s="551"/>
      <c r="E10" s="551"/>
      <c r="F10" s="551"/>
      <c r="G10" s="243" t="s">
        <v>100</v>
      </c>
    </row>
    <row r="11" spans="1:7" s="145" customFormat="1" ht="54.75" customHeight="1" x14ac:dyDescent="0.3">
      <c r="A11" s="210">
        <f t="shared" si="0"/>
        <v>6</v>
      </c>
      <c r="B11" s="551" t="s">
        <v>101</v>
      </c>
      <c r="C11" s="551"/>
      <c r="D11" s="551"/>
      <c r="E11" s="551"/>
      <c r="F11" s="551"/>
      <c r="G11" s="242" t="s">
        <v>102</v>
      </c>
    </row>
    <row r="12" spans="1:7" s="145" customFormat="1" ht="31.5" customHeight="1" x14ac:dyDescent="0.3">
      <c r="A12" s="210">
        <f t="shared" si="0"/>
        <v>7</v>
      </c>
      <c r="B12" s="551" t="s">
        <v>103</v>
      </c>
      <c r="C12" s="551"/>
      <c r="D12" s="551"/>
      <c r="E12" s="551"/>
      <c r="F12" s="551"/>
      <c r="G12" s="242" t="s">
        <v>102</v>
      </c>
    </row>
    <row r="13" spans="1:7" s="145" customFormat="1" ht="31.5" customHeight="1" x14ac:dyDescent="0.3">
      <c r="A13" s="210">
        <f t="shared" si="0"/>
        <v>8</v>
      </c>
      <c r="B13" s="552" t="s">
        <v>567</v>
      </c>
      <c r="C13" s="552"/>
      <c r="D13" s="552"/>
      <c r="E13" s="552"/>
      <c r="F13" s="552"/>
      <c r="G13" s="242" t="s">
        <v>100</v>
      </c>
    </row>
    <row r="14" spans="1:7" s="145" customFormat="1" ht="31.5" customHeight="1" x14ac:dyDescent="0.3">
      <c r="A14" s="143">
        <v>9</v>
      </c>
      <c r="B14" s="539" t="s">
        <v>568</v>
      </c>
      <c r="C14" s="540"/>
      <c r="D14" s="540"/>
      <c r="E14" s="540"/>
      <c r="F14" s="541"/>
      <c r="G14" s="242" t="s">
        <v>100</v>
      </c>
    </row>
    <row r="15" spans="1:7" s="145" customFormat="1" ht="31.5" customHeight="1" x14ac:dyDescent="0.3">
      <c r="A15" s="143">
        <v>10</v>
      </c>
      <c r="B15" s="539" t="s">
        <v>405</v>
      </c>
      <c r="C15" s="540"/>
      <c r="D15" s="540"/>
      <c r="E15" s="540"/>
      <c r="F15" s="541"/>
      <c r="G15" s="233" t="s">
        <v>102</v>
      </c>
    </row>
    <row r="16" spans="1:7" s="145" customFormat="1" ht="31.5" customHeight="1" x14ac:dyDescent="0.3">
      <c r="A16" s="143">
        <v>11</v>
      </c>
      <c r="B16" s="551" t="s">
        <v>27</v>
      </c>
      <c r="C16" s="551"/>
      <c r="D16" s="551"/>
      <c r="E16" s="551"/>
      <c r="F16" s="551"/>
      <c r="G16" s="242" t="s">
        <v>100</v>
      </c>
    </row>
    <row r="17" spans="1:7" s="145" customFormat="1" ht="159" customHeight="1" x14ac:dyDescent="0.3">
      <c r="A17" s="143">
        <f t="shared" si="0"/>
        <v>12</v>
      </c>
      <c r="B17" s="560" t="s">
        <v>569</v>
      </c>
      <c r="C17" s="560"/>
      <c r="D17" s="560"/>
      <c r="E17" s="560"/>
      <c r="F17" s="560"/>
      <c r="G17" s="233" t="s">
        <v>102</v>
      </c>
    </row>
    <row r="18" spans="1:7" s="145" customFormat="1" ht="15" hidden="1" customHeight="1" x14ac:dyDescent="0.3">
      <c r="A18" s="244"/>
      <c r="B18" s="245"/>
      <c r="C18" s="246"/>
      <c r="D18" s="246"/>
      <c r="E18" s="246"/>
      <c r="F18" s="246"/>
      <c r="G18" s="247"/>
    </row>
    <row r="19" spans="1:7" s="145" customFormat="1" ht="15" hidden="1" customHeight="1" x14ac:dyDescent="0.3">
      <c r="A19" s="244"/>
      <c r="B19" s="245"/>
      <c r="C19" s="246"/>
      <c r="D19" s="246"/>
      <c r="E19" s="246"/>
      <c r="F19" s="246"/>
      <c r="G19" s="248"/>
    </row>
    <row r="20" spans="1:7" s="145" customFormat="1" hidden="1" x14ac:dyDescent="0.3">
      <c r="A20" s="244"/>
      <c r="B20" s="245"/>
      <c r="C20" s="246"/>
      <c r="D20" s="246"/>
      <c r="E20" s="246"/>
      <c r="F20" s="246"/>
      <c r="G20" s="248"/>
    </row>
    <row r="21" spans="1:7" s="145" customFormat="1" hidden="1" x14ac:dyDescent="0.3">
      <c r="A21" s="244"/>
      <c r="B21" s="245"/>
      <c r="C21" s="246"/>
      <c r="D21" s="246"/>
      <c r="E21" s="246"/>
      <c r="F21" s="246"/>
      <c r="G21" s="248"/>
    </row>
    <row r="22" spans="1:7" s="145" customFormat="1" ht="15" hidden="1" customHeight="1" x14ac:dyDescent="0.3">
      <c r="A22" s="244"/>
      <c r="B22" s="245"/>
      <c r="C22" s="246"/>
      <c r="D22" s="246"/>
      <c r="E22" s="246"/>
      <c r="F22" s="246"/>
      <c r="G22" s="248"/>
    </row>
    <row r="23" spans="1:7" s="145" customFormat="1" ht="15" hidden="1" customHeight="1" x14ac:dyDescent="0.3">
      <c r="A23" s="244"/>
      <c r="B23" s="245"/>
      <c r="C23" s="246"/>
      <c r="D23" s="246"/>
      <c r="E23" s="246"/>
      <c r="F23" s="246"/>
      <c r="G23" s="249"/>
    </row>
    <row r="24" spans="1:7" s="145" customFormat="1" ht="48" customHeight="1" x14ac:dyDescent="0.3">
      <c r="A24" s="143">
        <v>13</v>
      </c>
      <c r="B24" s="468" t="s">
        <v>369</v>
      </c>
      <c r="C24" s="551"/>
      <c r="D24" s="551"/>
      <c r="E24" s="551"/>
      <c r="F24" s="551"/>
      <c r="G24" s="249" t="s">
        <v>100</v>
      </c>
    </row>
    <row r="25" spans="1:7" s="145" customFormat="1" ht="31.5" customHeight="1" x14ac:dyDescent="0.3">
      <c r="A25" s="210">
        <f t="shared" si="0"/>
        <v>14</v>
      </c>
      <c r="B25" s="553" t="s">
        <v>262</v>
      </c>
      <c r="C25" s="554"/>
      <c r="D25" s="554"/>
      <c r="E25" s="554"/>
      <c r="F25" s="555"/>
      <c r="G25" s="242" t="s">
        <v>102</v>
      </c>
    </row>
    <row r="26" spans="1:7" s="145" customFormat="1" ht="31.5" customHeight="1" x14ac:dyDescent="0.3">
      <c r="A26" s="210">
        <f t="shared" si="0"/>
        <v>15</v>
      </c>
      <c r="B26" s="551" t="s">
        <v>744</v>
      </c>
      <c r="C26" s="551"/>
      <c r="D26" s="551"/>
      <c r="E26" s="551"/>
      <c r="F26" s="551"/>
      <c r="G26" s="242" t="s">
        <v>102</v>
      </c>
    </row>
    <row r="27" spans="1:7" s="145" customFormat="1" ht="31.5" customHeight="1" x14ac:dyDescent="0.3">
      <c r="A27" s="210">
        <f t="shared" si="0"/>
        <v>16</v>
      </c>
      <c r="B27" s="551" t="s">
        <v>745</v>
      </c>
      <c r="C27" s="551"/>
      <c r="D27" s="551"/>
      <c r="E27" s="551"/>
      <c r="F27" s="551"/>
      <c r="G27" s="242" t="s">
        <v>102</v>
      </c>
    </row>
    <row r="28" spans="1:7" s="145" customFormat="1" ht="31.5" customHeight="1" x14ac:dyDescent="0.3">
      <c r="A28" s="210">
        <f t="shared" si="0"/>
        <v>17</v>
      </c>
      <c r="B28" s="551" t="s">
        <v>263</v>
      </c>
      <c r="C28" s="551"/>
      <c r="D28" s="551"/>
      <c r="E28" s="551"/>
      <c r="F28" s="551"/>
      <c r="G28" s="242" t="s">
        <v>102</v>
      </c>
    </row>
    <row r="29" spans="1:7" s="145" customFormat="1" ht="50.25" customHeight="1" x14ac:dyDescent="0.3">
      <c r="A29" s="210">
        <f t="shared" si="0"/>
        <v>18</v>
      </c>
      <c r="B29" s="551" t="s">
        <v>746</v>
      </c>
      <c r="C29" s="551"/>
      <c r="D29" s="551"/>
      <c r="E29" s="551"/>
      <c r="F29" s="551"/>
      <c r="G29" s="242" t="s">
        <v>102</v>
      </c>
    </row>
    <row r="30" spans="1:7" s="145" customFormat="1" ht="50.25" customHeight="1" x14ac:dyDescent="0.3">
      <c r="A30" s="210">
        <f t="shared" si="0"/>
        <v>19</v>
      </c>
      <c r="B30" s="551" t="s">
        <v>747</v>
      </c>
      <c r="C30" s="551"/>
      <c r="D30" s="551"/>
      <c r="E30" s="551"/>
      <c r="F30" s="551"/>
      <c r="G30" s="242" t="s">
        <v>102</v>
      </c>
    </row>
    <row r="31" spans="1:7" s="145" customFormat="1" ht="31.5" customHeight="1" x14ac:dyDescent="0.3">
      <c r="A31" s="210">
        <f t="shared" si="0"/>
        <v>20</v>
      </c>
      <c r="B31" s="551" t="s">
        <v>748</v>
      </c>
      <c r="C31" s="551"/>
      <c r="D31" s="551"/>
      <c r="E31" s="551"/>
      <c r="F31" s="551"/>
      <c r="G31" s="242" t="s">
        <v>100</v>
      </c>
    </row>
    <row r="32" spans="1:7" s="145" customFormat="1" ht="31.5" customHeight="1" x14ac:dyDescent="0.3">
      <c r="A32" s="210">
        <f t="shared" si="0"/>
        <v>21</v>
      </c>
      <c r="B32" s="551" t="s">
        <v>104</v>
      </c>
      <c r="C32" s="551"/>
      <c r="D32" s="551"/>
      <c r="E32" s="551"/>
      <c r="F32" s="551"/>
      <c r="G32" s="242" t="s">
        <v>102</v>
      </c>
    </row>
    <row r="33" spans="1:8" s="145" customFormat="1" ht="31.5" customHeight="1" x14ac:dyDescent="0.3">
      <c r="A33" s="210">
        <f t="shared" si="0"/>
        <v>22</v>
      </c>
      <c r="B33" s="551" t="s">
        <v>105</v>
      </c>
      <c r="C33" s="551"/>
      <c r="D33" s="551"/>
      <c r="E33" s="551"/>
      <c r="F33" s="551"/>
      <c r="G33" s="242" t="s">
        <v>102</v>
      </c>
    </row>
    <row r="34" spans="1:8" s="145" customFormat="1" ht="31.5" customHeight="1" x14ac:dyDescent="0.3">
      <c r="A34" s="210">
        <f t="shared" si="0"/>
        <v>23</v>
      </c>
      <c r="B34" s="551" t="s">
        <v>106</v>
      </c>
      <c r="C34" s="551"/>
      <c r="D34" s="551"/>
      <c r="E34" s="551"/>
      <c r="F34" s="551"/>
      <c r="G34" s="242" t="s">
        <v>102</v>
      </c>
    </row>
    <row r="35" spans="1:8" s="145" customFormat="1" ht="143.25" customHeight="1" x14ac:dyDescent="0.3">
      <c r="A35" s="143">
        <v>24</v>
      </c>
      <c r="B35" s="532" t="s">
        <v>749</v>
      </c>
      <c r="C35" s="532"/>
      <c r="D35" s="532"/>
      <c r="E35" s="532"/>
      <c r="F35" s="532"/>
      <c r="G35" s="242" t="s">
        <v>102</v>
      </c>
    </row>
    <row r="36" spans="1:8" ht="12.75" customHeight="1" x14ac:dyDescent="0.3">
      <c r="B36" s="230"/>
      <c r="C36" s="231"/>
      <c r="D36" s="231"/>
      <c r="E36" s="231"/>
    </row>
    <row r="37" spans="1:8" x14ac:dyDescent="0.3">
      <c r="A37" s="251"/>
      <c r="B37" s="252"/>
      <c r="C37" s="252"/>
      <c r="D37" s="252"/>
      <c r="E37" s="252"/>
      <c r="F37" s="253"/>
      <c r="G37" s="252"/>
    </row>
    <row r="38" spans="1:8" x14ac:dyDescent="0.3">
      <c r="B38" s="232" t="s">
        <v>44</v>
      </c>
      <c r="C38" s="232" t="s">
        <v>45</v>
      </c>
      <c r="D38" s="232" t="s">
        <v>75</v>
      </c>
      <c r="E38" s="85" t="s">
        <v>17</v>
      </c>
      <c r="F38" s="86" t="s">
        <v>46</v>
      </c>
      <c r="G38" s="85" t="s">
        <v>47</v>
      </c>
    </row>
    <row r="39" spans="1:8" ht="30" customHeight="1" x14ac:dyDescent="0.3">
      <c r="A39" s="306">
        <v>1</v>
      </c>
      <c r="B39" s="216"/>
      <c r="C39" s="216"/>
      <c r="D39" s="241"/>
      <c r="E39" s="171" t="str">
        <f>IF("A"&amp;B39="A","Modification_&lt;Fannie Mae Loan Number&gt;","Modification_"&amp;B39)</f>
        <v>Modification_&lt;Fannie Mae Loan Number&gt;</v>
      </c>
      <c r="F39" s="217"/>
      <c r="G39" s="213"/>
      <c r="H39" s="155">
        <v>1</v>
      </c>
    </row>
    <row r="40" spans="1:8" ht="30" customHeight="1" x14ac:dyDescent="0.3">
      <c r="A40" s="306">
        <v>2</v>
      </c>
      <c r="B40" s="216"/>
      <c r="C40" s="216"/>
      <c r="D40" s="241"/>
      <c r="E40" s="171" t="str">
        <f t="shared" ref="E40:E99" si="1">IF("A"&amp;B40="A","Modification_&lt;Fannie Mae Loan Number&gt;","Modification_"&amp;B40)</f>
        <v>Modification_&lt;Fannie Mae Loan Number&gt;</v>
      </c>
      <c r="F40" s="217"/>
      <c r="G40" s="213"/>
      <c r="H40" s="155">
        <v>2</v>
      </c>
    </row>
    <row r="41" spans="1:8" ht="30" customHeight="1" x14ac:dyDescent="0.3">
      <c r="A41" s="306">
        <v>3</v>
      </c>
      <c r="B41" s="216"/>
      <c r="C41" s="216"/>
      <c r="D41" s="241"/>
      <c r="E41" s="171" t="str">
        <f t="shared" si="1"/>
        <v>Modification_&lt;Fannie Mae Loan Number&gt;</v>
      </c>
      <c r="F41" s="217"/>
      <c r="G41" s="213"/>
      <c r="H41" s="155">
        <v>3</v>
      </c>
    </row>
    <row r="42" spans="1:8" ht="30" customHeight="1" x14ac:dyDescent="0.3">
      <c r="A42" s="306">
        <v>4</v>
      </c>
      <c r="B42" s="216"/>
      <c r="C42" s="216"/>
      <c r="D42" s="241"/>
      <c r="E42" s="171" t="str">
        <f t="shared" si="1"/>
        <v>Modification_&lt;Fannie Mae Loan Number&gt;</v>
      </c>
      <c r="F42" s="217"/>
      <c r="G42" s="213"/>
      <c r="H42" s="155">
        <v>4</v>
      </c>
    </row>
    <row r="43" spans="1:8" ht="30" customHeight="1" x14ac:dyDescent="0.3">
      <c r="A43" s="306">
        <v>5</v>
      </c>
      <c r="B43" s="216"/>
      <c r="C43" s="216"/>
      <c r="D43" s="241"/>
      <c r="E43" s="171" t="str">
        <f t="shared" si="1"/>
        <v>Modification_&lt;Fannie Mae Loan Number&gt;</v>
      </c>
      <c r="F43" s="217"/>
      <c r="G43" s="213"/>
      <c r="H43" s="155">
        <v>5</v>
      </c>
    </row>
    <row r="44" spans="1:8" ht="30" customHeight="1" x14ac:dyDescent="0.3">
      <c r="A44" s="306">
        <v>6</v>
      </c>
      <c r="B44" s="216"/>
      <c r="C44" s="216"/>
      <c r="D44" s="241"/>
      <c r="E44" s="171" t="str">
        <f t="shared" si="1"/>
        <v>Modification_&lt;Fannie Mae Loan Number&gt;</v>
      </c>
      <c r="F44" s="217"/>
      <c r="G44" s="213"/>
      <c r="H44" s="155">
        <v>6</v>
      </c>
    </row>
    <row r="45" spans="1:8" ht="30" customHeight="1" x14ac:dyDescent="0.3">
      <c r="A45" s="306">
        <v>7</v>
      </c>
      <c r="B45" s="216"/>
      <c r="C45" s="216"/>
      <c r="D45" s="241"/>
      <c r="E45" s="171" t="str">
        <f t="shared" si="1"/>
        <v>Modification_&lt;Fannie Mae Loan Number&gt;</v>
      </c>
      <c r="F45" s="217"/>
      <c r="G45" s="213"/>
      <c r="H45" s="155">
        <v>7</v>
      </c>
    </row>
    <row r="46" spans="1:8" ht="30" customHeight="1" x14ac:dyDescent="0.3">
      <c r="A46" s="306">
        <v>8</v>
      </c>
      <c r="B46" s="216"/>
      <c r="C46" s="216"/>
      <c r="D46" s="241"/>
      <c r="E46" s="171" t="str">
        <f t="shared" si="1"/>
        <v>Modification_&lt;Fannie Mae Loan Number&gt;</v>
      </c>
      <c r="F46" s="217"/>
      <c r="G46" s="213"/>
      <c r="H46" s="155">
        <v>8</v>
      </c>
    </row>
    <row r="47" spans="1:8" ht="30" customHeight="1" x14ac:dyDescent="0.3">
      <c r="A47" s="306">
        <v>9</v>
      </c>
      <c r="B47" s="216"/>
      <c r="C47" s="216"/>
      <c r="D47" s="241"/>
      <c r="E47" s="171" t="str">
        <f t="shared" si="1"/>
        <v>Modification_&lt;Fannie Mae Loan Number&gt;</v>
      </c>
      <c r="F47" s="217"/>
      <c r="G47" s="213"/>
      <c r="H47" s="155">
        <v>9</v>
      </c>
    </row>
    <row r="48" spans="1:8" ht="30" customHeight="1" x14ac:dyDescent="0.3">
      <c r="A48" s="306">
        <v>10</v>
      </c>
      <c r="B48" s="216"/>
      <c r="C48" s="216"/>
      <c r="D48" s="241"/>
      <c r="E48" s="171" t="str">
        <f t="shared" si="1"/>
        <v>Modification_&lt;Fannie Mae Loan Number&gt;</v>
      </c>
      <c r="F48" s="218"/>
      <c r="G48" s="213"/>
      <c r="H48" s="155">
        <v>10</v>
      </c>
    </row>
    <row r="49" spans="1:8" ht="30" customHeight="1" x14ac:dyDescent="0.3">
      <c r="A49" s="306">
        <v>11</v>
      </c>
      <c r="B49" s="216"/>
      <c r="C49" s="216"/>
      <c r="D49" s="241"/>
      <c r="E49" s="171" t="str">
        <f t="shared" si="1"/>
        <v>Modification_&lt;Fannie Mae Loan Number&gt;</v>
      </c>
      <c r="F49" s="204"/>
      <c r="G49" s="213"/>
      <c r="H49" s="155">
        <v>11</v>
      </c>
    </row>
    <row r="50" spans="1:8" ht="30" customHeight="1" x14ac:dyDescent="0.3">
      <c r="A50" s="306">
        <v>12</v>
      </c>
      <c r="B50" s="216"/>
      <c r="C50" s="216"/>
      <c r="D50" s="241"/>
      <c r="E50" s="171" t="str">
        <f t="shared" si="1"/>
        <v>Modification_&lt;Fannie Mae Loan Number&gt;</v>
      </c>
      <c r="F50" s="159"/>
      <c r="G50" s="213"/>
      <c r="H50" s="155">
        <v>12</v>
      </c>
    </row>
    <row r="51" spans="1:8" ht="30" customHeight="1" x14ac:dyDescent="0.3">
      <c r="A51" s="306">
        <v>13</v>
      </c>
      <c r="B51" s="216"/>
      <c r="C51" s="216"/>
      <c r="D51" s="241"/>
      <c r="E51" s="171" t="str">
        <f t="shared" si="1"/>
        <v>Modification_&lt;Fannie Mae Loan Number&gt;</v>
      </c>
      <c r="F51" s="80"/>
      <c r="G51" s="213"/>
      <c r="H51" s="155">
        <v>13</v>
      </c>
    </row>
    <row r="52" spans="1:8" ht="30" customHeight="1" x14ac:dyDescent="0.3">
      <c r="A52" s="306">
        <v>14</v>
      </c>
      <c r="B52" s="216"/>
      <c r="C52" s="216"/>
      <c r="D52" s="241"/>
      <c r="E52" s="171" t="str">
        <f t="shared" si="1"/>
        <v>Modification_&lt;Fannie Mae Loan Number&gt;</v>
      </c>
      <c r="F52" s="217"/>
      <c r="G52" s="213"/>
      <c r="H52" s="155">
        <v>14</v>
      </c>
    </row>
    <row r="53" spans="1:8" ht="30" customHeight="1" x14ac:dyDescent="0.3">
      <c r="A53" s="306">
        <v>15</v>
      </c>
      <c r="B53" s="216"/>
      <c r="C53" s="216"/>
      <c r="D53" s="241"/>
      <c r="E53" s="171" t="str">
        <f t="shared" si="1"/>
        <v>Modification_&lt;Fannie Mae Loan Number&gt;</v>
      </c>
      <c r="F53" s="217"/>
      <c r="G53" s="213"/>
      <c r="H53" s="155">
        <v>15</v>
      </c>
    </row>
    <row r="54" spans="1:8" ht="30" customHeight="1" x14ac:dyDescent="0.3">
      <c r="A54" s="306">
        <v>16</v>
      </c>
      <c r="B54" s="216"/>
      <c r="C54" s="216"/>
      <c r="D54" s="241"/>
      <c r="E54" s="171" t="str">
        <f t="shared" si="1"/>
        <v>Modification_&lt;Fannie Mae Loan Number&gt;</v>
      </c>
      <c r="F54" s="217"/>
      <c r="G54" s="213"/>
      <c r="H54" s="155">
        <v>16</v>
      </c>
    </row>
    <row r="55" spans="1:8" ht="30" customHeight="1" x14ac:dyDescent="0.3">
      <c r="A55" s="306">
        <v>17</v>
      </c>
      <c r="B55" s="216"/>
      <c r="C55" s="216"/>
      <c r="D55" s="241"/>
      <c r="E55" s="171" t="str">
        <f t="shared" si="1"/>
        <v>Modification_&lt;Fannie Mae Loan Number&gt;</v>
      </c>
      <c r="F55" s="217"/>
      <c r="G55" s="213"/>
      <c r="H55" s="155">
        <v>17</v>
      </c>
    </row>
    <row r="56" spans="1:8" ht="30" customHeight="1" x14ac:dyDescent="0.3">
      <c r="A56" s="306">
        <v>18</v>
      </c>
      <c r="B56" s="216"/>
      <c r="C56" s="216"/>
      <c r="D56" s="241"/>
      <c r="E56" s="171" t="str">
        <f t="shared" si="1"/>
        <v>Modification_&lt;Fannie Mae Loan Number&gt;</v>
      </c>
      <c r="F56" s="217"/>
      <c r="G56" s="213"/>
      <c r="H56" s="155">
        <v>18</v>
      </c>
    </row>
    <row r="57" spans="1:8" ht="30" customHeight="1" x14ac:dyDescent="0.3">
      <c r="A57" s="306">
        <v>19</v>
      </c>
      <c r="B57" s="216"/>
      <c r="C57" s="216"/>
      <c r="D57" s="241"/>
      <c r="E57" s="171" t="str">
        <f t="shared" si="1"/>
        <v>Modification_&lt;Fannie Mae Loan Number&gt;</v>
      </c>
      <c r="F57" s="217"/>
      <c r="G57" s="213"/>
      <c r="H57" s="155">
        <v>19</v>
      </c>
    </row>
    <row r="58" spans="1:8" ht="30" customHeight="1" x14ac:dyDescent="0.3">
      <c r="A58" s="306">
        <v>20</v>
      </c>
      <c r="B58" s="216"/>
      <c r="C58" s="216"/>
      <c r="D58" s="241"/>
      <c r="E58" s="171" t="str">
        <f t="shared" si="1"/>
        <v>Modification_&lt;Fannie Mae Loan Number&gt;</v>
      </c>
      <c r="F58" s="217"/>
      <c r="G58" s="213"/>
      <c r="H58" s="155">
        <v>20</v>
      </c>
    </row>
    <row r="59" spans="1:8" ht="30" customHeight="1" x14ac:dyDescent="0.3">
      <c r="A59" s="306">
        <v>21</v>
      </c>
      <c r="B59" s="216"/>
      <c r="C59" s="216"/>
      <c r="D59" s="241"/>
      <c r="E59" s="171" t="str">
        <f t="shared" si="1"/>
        <v>Modification_&lt;Fannie Mae Loan Number&gt;</v>
      </c>
      <c r="F59" s="217"/>
      <c r="G59" s="213"/>
      <c r="H59" s="155">
        <v>21</v>
      </c>
    </row>
    <row r="60" spans="1:8" ht="30" customHeight="1" x14ac:dyDescent="0.3">
      <c r="A60" s="306">
        <v>22</v>
      </c>
      <c r="B60" s="216"/>
      <c r="C60" s="216"/>
      <c r="D60" s="241"/>
      <c r="E60" s="171" t="str">
        <f t="shared" si="1"/>
        <v>Modification_&lt;Fannie Mae Loan Number&gt;</v>
      </c>
      <c r="F60" s="217"/>
      <c r="G60" s="213"/>
      <c r="H60" s="155">
        <v>22</v>
      </c>
    </row>
    <row r="61" spans="1:8" ht="30" customHeight="1" x14ac:dyDescent="0.3">
      <c r="A61" s="306">
        <v>23</v>
      </c>
      <c r="B61" s="216"/>
      <c r="C61" s="216"/>
      <c r="D61" s="241"/>
      <c r="E61" s="171" t="str">
        <f t="shared" si="1"/>
        <v>Modification_&lt;Fannie Mae Loan Number&gt;</v>
      </c>
      <c r="F61" s="217"/>
      <c r="G61" s="213"/>
      <c r="H61" s="155">
        <v>23</v>
      </c>
    </row>
    <row r="62" spans="1:8" ht="30" customHeight="1" x14ac:dyDescent="0.3">
      <c r="A62" s="306">
        <v>24</v>
      </c>
      <c r="B62" s="216"/>
      <c r="C62" s="216"/>
      <c r="D62" s="241"/>
      <c r="E62" s="171" t="str">
        <f t="shared" si="1"/>
        <v>Modification_&lt;Fannie Mae Loan Number&gt;</v>
      </c>
      <c r="F62" s="217"/>
      <c r="G62" s="213"/>
      <c r="H62" s="155">
        <v>24</v>
      </c>
    </row>
    <row r="63" spans="1:8" ht="30" customHeight="1" x14ac:dyDescent="0.3">
      <c r="A63" s="306">
        <v>25</v>
      </c>
      <c r="B63" s="216"/>
      <c r="C63" s="216"/>
      <c r="D63" s="241"/>
      <c r="E63" s="171" t="str">
        <f t="shared" si="1"/>
        <v>Modification_&lt;Fannie Mae Loan Number&gt;</v>
      </c>
      <c r="F63" s="217"/>
      <c r="G63" s="213"/>
      <c r="H63" s="155">
        <v>25</v>
      </c>
    </row>
    <row r="64" spans="1:8" ht="30" customHeight="1" x14ac:dyDescent="0.3">
      <c r="A64" s="306">
        <v>26</v>
      </c>
      <c r="B64" s="216"/>
      <c r="C64" s="216"/>
      <c r="D64" s="241"/>
      <c r="E64" s="171" t="str">
        <f t="shared" si="1"/>
        <v>Modification_&lt;Fannie Mae Loan Number&gt;</v>
      </c>
      <c r="F64" s="217"/>
      <c r="G64" s="213"/>
      <c r="H64" s="155">
        <v>26</v>
      </c>
    </row>
    <row r="65" spans="1:8" ht="30" customHeight="1" x14ac:dyDescent="0.3">
      <c r="A65" s="306">
        <v>27</v>
      </c>
      <c r="B65" s="216"/>
      <c r="C65" s="216"/>
      <c r="D65" s="241"/>
      <c r="E65" s="171" t="str">
        <f t="shared" si="1"/>
        <v>Modification_&lt;Fannie Mae Loan Number&gt;</v>
      </c>
      <c r="F65" s="217"/>
      <c r="G65" s="213"/>
      <c r="H65" s="155">
        <v>27</v>
      </c>
    </row>
    <row r="66" spans="1:8" ht="30" customHeight="1" x14ac:dyDescent="0.3">
      <c r="A66" s="306">
        <v>28</v>
      </c>
      <c r="B66" s="216"/>
      <c r="C66" s="216"/>
      <c r="D66" s="241"/>
      <c r="E66" s="171" t="str">
        <f t="shared" si="1"/>
        <v>Modification_&lt;Fannie Mae Loan Number&gt;</v>
      </c>
      <c r="F66" s="217"/>
      <c r="G66" s="213"/>
      <c r="H66" s="155">
        <v>28</v>
      </c>
    </row>
    <row r="67" spans="1:8" ht="30" customHeight="1" x14ac:dyDescent="0.3">
      <c r="A67" s="306">
        <v>29</v>
      </c>
      <c r="B67" s="216"/>
      <c r="C67" s="216"/>
      <c r="D67" s="241"/>
      <c r="E67" s="171" t="str">
        <f t="shared" si="1"/>
        <v>Modification_&lt;Fannie Mae Loan Number&gt;</v>
      </c>
      <c r="F67" s="217"/>
      <c r="G67" s="213"/>
      <c r="H67" s="155">
        <v>29</v>
      </c>
    </row>
    <row r="68" spans="1:8" ht="30" customHeight="1" x14ac:dyDescent="0.3">
      <c r="A68" s="306">
        <v>30</v>
      </c>
      <c r="B68" s="216"/>
      <c r="C68" s="216"/>
      <c r="D68" s="241"/>
      <c r="E68" s="171" t="str">
        <f t="shared" si="1"/>
        <v>Modification_&lt;Fannie Mae Loan Number&gt;</v>
      </c>
      <c r="F68" s="217"/>
      <c r="G68" s="213"/>
      <c r="H68" s="155">
        <v>30</v>
      </c>
    </row>
    <row r="69" spans="1:8" ht="30" customHeight="1" x14ac:dyDescent="0.3">
      <c r="A69" s="306">
        <v>31</v>
      </c>
      <c r="B69" s="216"/>
      <c r="C69" s="216"/>
      <c r="D69" s="241"/>
      <c r="E69" s="171" t="str">
        <f t="shared" si="1"/>
        <v>Modification_&lt;Fannie Mae Loan Number&gt;</v>
      </c>
      <c r="F69" s="217"/>
      <c r="G69" s="213"/>
      <c r="H69" s="155">
        <v>31</v>
      </c>
    </row>
    <row r="70" spans="1:8" ht="30" customHeight="1" x14ac:dyDescent="0.3">
      <c r="A70" s="306">
        <v>32</v>
      </c>
      <c r="B70" s="216"/>
      <c r="C70" s="216"/>
      <c r="D70" s="241"/>
      <c r="E70" s="171" t="str">
        <f t="shared" si="1"/>
        <v>Modification_&lt;Fannie Mae Loan Number&gt;</v>
      </c>
      <c r="F70" s="217"/>
      <c r="G70" s="213"/>
      <c r="H70" s="155">
        <v>32</v>
      </c>
    </row>
    <row r="71" spans="1:8" ht="30" customHeight="1" x14ac:dyDescent="0.3">
      <c r="A71" s="306">
        <v>33</v>
      </c>
      <c r="B71" s="216"/>
      <c r="C71" s="216"/>
      <c r="D71" s="241"/>
      <c r="E71" s="171" t="str">
        <f t="shared" si="1"/>
        <v>Modification_&lt;Fannie Mae Loan Number&gt;</v>
      </c>
      <c r="F71" s="217"/>
      <c r="G71" s="213"/>
      <c r="H71" s="155">
        <v>33</v>
      </c>
    </row>
    <row r="72" spans="1:8" ht="30" customHeight="1" x14ac:dyDescent="0.3">
      <c r="A72" s="306">
        <v>34</v>
      </c>
      <c r="B72" s="216"/>
      <c r="C72" s="216"/>
      <c r="D72" s="241"/>
      <c r="E72" s="171" t="str">
        <f t="shared" si="1"/>
        <v>Modification_&lt;Fannie Mae Loan Number&gt;</v>
      </c>
      <c r="F72" s="217"/>
      <c r="G72" s="213"/>
      <c r="H72" s="155">
        <v>34</v>
      </c>
    </row>
    <row r="73" spans="1:8" ht="30" customHeight="1" x14ac:dyDescent="0.3">
      <c r="A73" s="306">
        <v>35</v>
      </c>
      <c r="B73" s="216"/>
      <c r="C73" s="216"/>
      <c r="D73" s="241"/>
      <c r="E73" s="171" t="str">
        <f t="shared" si="1"/>
        <v>Modification_&lt;Fannie Mae Loan Number&gt;</v>
      </c>
      <c r="F73" s="217"/>
      <c r="G73" s="213"/>
      <c r="H73" s="155">
        <v>35</v>
      </c>
    </row>
    <row r="74" spans="1:8" ht="30" customHeight="1" x14ac:dyDescent="0.3">
      <c r="A74" s="306">
        <v>36</v>
      </c>
      <c r="B74" s="216"/>
      <c r="C74" s="216"/>
      <c r="D74" s="241"/>
      <c r="E74" s="171" t="str">
        <f t="shared" si="1"/>
        <v>Modification_&lt;Fannie Mae Loan Number&gt;</v>
      </c>
      <c r="F74" s="217"/>
      <c r="G74" s="213"/>
      <c r="H74" s="155">
        <v>36</v>
      </c>
    </row>
    <row r="75" spans="1:8" ht="30" customHeight="1" x14ac:dyDescent="0.3">
      <c r="A75" s="306">
        <v>37</v>
      </c>
      <c r="B75" s="216"/>
      <c r="C75" s="216"/>
      <c r="D75" s="241"/>
      <c r="E75" s="171" t="str">
        <f t="shared" si="1"/>
        <v>Modification_&lt;Fannie Mae Loan Number&gt;</v>
      </c>
      <c r="F75" s="217"/>
      <c r="G75" s="213"/>
      <c r="H75" s="155">
        <v>37</v>
      </c>
    </row>
    <row r="76" spans="1:8" ht="30" customHeight="1" x14ac:dyDescent="0.3">
      <c r="A76" s="306">
        <v>38</v>
      </c>
      <c r="B76" s="216"/>
      <c r="C76" s="216"/>
      <c r="D76" s="241"/>
      <c r="E76" s="171" t="str">
        <f t="shared" si="1"/>
        <v>Modification_&lt;Fannie Mae Loan Number&gt;</v>
      </c>
      <c r="F76" s="217"/>
      <c r="G76" s="213"/>
      <c r="H76" s="155">
        <v>38</v>
      </c>
    </row>
    <row r="77" spans="1:8" ht="30" customHeight="1" x14ac:dyDescent="0.3">
      <c r="A77" s="306">
        <v>39</v>
      </c>
      <c r="B77" s="216"/>
      <c r="C77" s="216"/>
      <c r="D77" s="241"/>
      <c r="E77" s="171" t="str">
        <f t="shared" si="1"/>
        <v>Modification_&lt;Fannie Mae Loan Number&gt;</v>
      </c>
      <c r="F77" s="217"/>
      <c r="G77" s="213"/>
      <c r="H77" s="155">
        <v>39</v>
      </c>
    </row>
    <row r="78" spans="1:8" ht="30" customHeight="1" x14ac:dyDescent="0.3">
      <c r="A78" s="306">
        <v>40</v>
      </c>
      <c r="B78" s="216"/>
      <c r="C78" s="216"/>
      <c r="D78" s="241"/>
      <c r="E78" s="171" t="str">
        <f t="shared" si="1"/>
        <v>Modification_&lt;Fannie Mae Loan Number&gt;</v>
      </c>
      <c r="F78" s="217"/>
      <c r="G78" s="213"/>
      <c r="H78" s="155">
        <v>40</v>
      </c>
    </row>
    <row r="79" spans="1:8" ht="30" customHeight="1" x14ac:dyDescent="0.3">
      <c r="A79" s="306">
        <v>41</v>
      </c>
      <c r="B79" s="216"/>
      <c r="C79" s="216"/>
      <c r="D79" s="241"/>
      <c r="E79" s="171" t="str">
        <f t="shared" si="1"/>
        <v>Modification_&lt;Fannie Mae Loan Number&gt;</v>
      </c>
      <c r="F79" s="217"/>
      <c r="G79" s="213"/>
      <c r="H79" s="155">
        <v>41</v>
      </c>
    </row>
    <row r="80" spans="1:8" ht="30" customHeight="1" x14ac:dyDescent="0.3">
      <c r="A80" s="306">
        <v>42</v>
      </c>
      <c r="B80" s="216"/>
      <c r="C80" s="216"/>
      <c r="D80" s="241"/>
      <c r="E80" s="171" t="str">
        <f t="shared" si="1"/>
        <v>Modification_&lt;Fannie Mae Loan Number&gt;</v>
      </c>
      <c r="F80" s="217"/>
      <c r="G80" s="213"/>
      <c r="H80" s="155">
        <v>42</v>
      </c>
    </row>
    <row r="81" spans="1:8" ht="30" customHeight="1" x14ac:dyDescent="0.3">
      <c r="A81" s="306">
        <v>43</v>
      </c>
      <c r="B81" s="216"/>
      <c r="C81" s="216"/>
      <c r="D81" s="241"/>
      <c r="E81" s="171" t="str">
        <f t="shared" si="1"/>
        <v>Modification_&lt;Fannie Mae Loan Number&gt;</v>
      </c>
      <c r="F81" s="217"/>
      <c r="G81" s="213"/>
      <c r="H81" s="155">
        <v>43</v>
      </c>
    </row>
    <row r="82" spans="1:8" ht="30" customHeight="1" x14ac:dyDescent="0.3">
      <c r="A82" s="306">
        <v>44</v>
      </c>
      <c r="B82" s="216"/>
      <c r="C82" s="216"/>
      <c r="D82" s="241"/>
      <c r="E82" s="171" t="str">
        <f t="shared" si="1"/>
        <v>Modification_&lt;Fannie Mae Loan Number&gt;</v>
      </c>
      <c r="F82" s="217"/>
      <c r="G82" s="213"/>
      <c r="H82" s="155">
        <v>44</v>
      </c>
    </row>
    <row r="83" spans="1:8" ht="30" customHeight="1" x14ac:dyDescent="0.3">
      <c r="A83" s="306">
        <v>45</v>
      </c>
      <c r="B83" s="216"/>
      <c r="C83" s="216"/>
      <c r="D83" s="241"/>
      <c r="E83" s="171" t="str">
        <f t="shared" si="1"/>
        <v>Modification_&lt;Fannie Mae Loan Number&gt;</v>
      </c>
      <c r="F83" s="217"/>
      <c r="G83" s="213"/>
      <c r="H83" s="155">
        <v>45</v>
      </c>
    </row>
    <row r="84" spans="1:8" ht="30" customHeight="1" x14ac:dyDescent="0.3">
      <c r="A84" s="306">
        <v>46</v>
      </c>
      <c r="B84" s="216"/>
      <c r="C84" s="216"/>
      <c r="D84" s="241"/>
      <c r="E84" s="171" t="str">
        <f t="shared" si="1"/>
        <v>Modification_&lt;Fannie Mae Loan Number&gt;</v>
      </c>
      <c r="F84" s="217"/>
      <c r="G84" s="213"/>
      <c r="H84" s="155">
        <v>46</v>
      </c>
    </row>
    <row r="85" spans="1:8" ht="30" customHeight="1" x14ac:dyDescent="0.3">
      <c r="A85" s="306">
        <v>47</v>
      </c>
      <c r="B85" s="216"/>
      <c r="C85" s="216"/>
      <c r="D85" s="241"/>
      <c r="E85" s="171" t="str">
        <f t="shared" si="1"/>
        <v>Modification_&lt;Fannie Mae Loan Number&gt;</v>
      </c>
      <c r="F85" s="217"/>
      <c r="G85" s="213"/>
      <c r="H85" s="155">
        <v>47</v>
      </c>
    </row>
    <row r="86" spans="1:8" ht="30" customHeight="1" x14ac:dyDescent="0.3">
      <c r="A86" s="306">
        <v>48</v>
      </c>
      <c r="B86" s="216"/>
      <c r="C86" s="216"/>
      <c r="D86" s="241"/>
      <c r="E86" s="171" t="str">
        <f t="shared" si="1"/>
        <v>Modification_&lt;Fannie Mae Loan Number&gt;</v>
      </c>
      <c r="F86" s="217"/>
      <c r="G86" s="213"/>
      <c r="H86" s="155">
        <v>48</v>
      </c>
    </row>
    <row r="87" spans="1:8" ht="30" customHeight="1" x14ac:dyDescent="0.3">
      <c r="A87" s="306">
        <v>49</v>
      </c>
      <c r="B87" s="216"/>
      <c r="C87" s="216"/>
      <c r="D87" s="241"/>
      <c r="E87" s="171" t="str">
        <f t="shared" si="1"/>
        <v>Modification_&lt;Fannie Mae Loan Number&gt;</v>
      </c>
      <c r="F87" s="217"/>
      <c r="G87" s="213"/>
      <c r="H87" s="155">
        <v>49</v>
      </c>
    </row>
    <row r="88" spans="1:8" ht="30" customHeight="1" x14ac:dyDescent="0.3">
      <c r="A88" s="306">
        <v>50</v>
      </c>
      <c r="B88" s="216"/>
      <c r="C88" s="216"/>
      <c r="D88" s="241"/>
      <c r="E88" s="171" t="str">
        <f t="shared" si="1"/>
        <v>Modification_&lt;Fannie Mae Loan Number&gt;</v>
      </c>
      <c r="F88" s="217"/>
      <c r="G88" s="213"/>
      <c r="H88" s="155">
        <v>50</v>
      </c>
    </row>
    <row r="89" spans="1:8" ht="30" customHeight="1" x14ac:dyDescent="0.3">
      <c r="A89" s="306">
        <v>51</v>
      </c>
      <c r="B89" s="216"/>
      <c r="C89" s="216"/>
      <c r="D89" s="241"/>
      <c r="E89" s="171" t="str">
        <f t="shared" si="1"/>
        <v>Modification_&lt;Fannie Mae Loan Number&gt;</v>
      </c>
      <c r="F89" s="217"/>
      <c r="G89" s="213"/>
      <c r="H89" s="155">
        <v>51</v>
      </c>
    </row>
    <row r="90" spans="1:8" ht="30" customHeight="1" x14ac:dyDescent="0.3">
      <c r="A90" s="306">
        <v>52</v>
      </c>
      <c r="B90" s="216"/>
      <c r="C90" s="216"/>
      <c r="D90" s="241"/>
      <c r="E90" s="171" t="str">
        <f t="shared" si="1"/>
        <v>Modification_&lt;Fannie Mae Loan Number&gt;</v>
      </c>
      <c r="F90" s="217"/>
      <c r="G90" s="213"/>
      <c r="H90" s="155">
        <v>52</v>
      </c>
    </row>
    <row r="91" spans="1:8" ht="30" customHeight="1" x14ac:dyDescent="0.3">
      <c r="A91" s="306">
        <v>53</v>
      </c>
      <c r="B91" s="216"/>
      <c r="C91" s="216"/>
      <c r="D91" s="241"/>
      <c r="E91" s="171" t="str">
        <f t="shared" si="1"/>
        <v>Modification_&lt;Fannie Mae Loan Number&gt;</v>
      </c>
      <c r="F91" s="217"/>
      <c r="G91" s="213"/>
      <c r="H91" s="155">
        <v>53</v>
      </c>
    </row>
    <row r="92" spans="1:8" ht="30" customHeight="1" x14ac:dyDescent="0.3">
      <c r="A92" s="306">
        <v>54</v>
      </c>
      <c r="B92" s="216"/>
      <c r="C92" s="216"/>
      <c r="D92" s="241"/>
      <c r="E92" s="171" t="str">
        <f t="shared" si="1"/>
        <v>Modification_&lt;Fannie Mae Loan Number&gt;</v>
      </c>
      <c r="F92" s="217"/>
      <c r="G92" s="213"/>
      <c r="H92" s="155">
        <v>54</v>
      </c>
    </row>
    <row r="93" spans="1:8" ht="30" customHeight="1" x14ac:dyDescent="0.3">
      <c r="A93" s="306">
        <v>55</v>
      </c>
      <c r="B93" s="216"/>
      <c r="C93" s="216"/>
      <c r="D93" s="241"/>
      <c r="E93" s="171" t="str">
        <f t="shared" si="1"/>
        <v>Modification_&lt;Fannie Mae Loan Number&gt;</v>
      </c>
      <c r="F93" s="217"/>
      <c r="G93" s="213"/>
      <c r="H93" s="155">
        <v>55</v>
      </c>
    </row>
    <row r="94" spans="1:8" ht="30" customHeight="1" x14ac:dyDescent="0.3">
      <c r="A94" s="306">
        <v>56</v>
      </c>
      <c r="B94" s="216"/>
      <c r="C94" s="216"/>
      <c r="D94" s="241"/>
      <c r="E94" s="171" t="str">
        <f t="shared" si="1"/>
        <v>Modification_&lt;Fannie Mae Loan Number&gt;</v>
      </c>
      <c r="F94" s="217"/>
      <c r="G94" s="213"/>
      <c r="H94" s="155">
        <v>56</v>
      </c>
    </row>
    <row r="95" spans="1:8" ht="30" customHeight="1" x14ac:dyDescent="0.3">
      <c r="A95" s="306">
        <v>57</v>
      </c>
      <c r="B95" s="216"/>
      <c r="C95" s="216"/>
      <c r="D95" s="241"/>
      <c r="E95" s="171" t="str">
        <f t="shared" si="1"/>
        <v>Modification_&lt;Fannie Mae Loan Number&gt;</v>
      </c>
      <c r="F95" s="217"/>
      <c r="G95" s="213"/>
      <c r="H95" s="155">
        <v>57</v>
      </c>
    </row>
    <row r="96" spans="1:8" ht="30" customHeight="1" x14ac:dyDescent="0.3">
      <c r="A96" s="306">
        <v>58</v>
      </c>
      <c r="B96" s="216"/>
      <c r="C96" s="216"/>
      <c r="D96" s="241"/>
      <c r="E96" s="171" t="str">
        <f t="shared" si="1"/>
        <v>Modification_&lt;Fannie Mae Loan Number&gt;</v>
      </c>
      <c r="F96" s="217"/>
      <c r="G96" s="213"/>
      <c r="H96" s="155">
        <v>58</v>
      </c>
    </row>
    <row r="97" spans="1:8" ht="30" customHeight="1" x14ac:dyDescent="0.3">
      <c r="A97" s="306">
        <v>59</v>
      </c>
      <c r="B97" s="216"/>
      <c r="C97" s="216"/>
      <c r="D97" s="241"/>
      <c r="E97" s="171" t="str">
        <f t="shared" si="1"/>
        <v>Modification_&lt;Fannie Mae Loan Number&gt;</v>
      </c>
      <c r="F97" s="217"/>
      <c r="G97" s="213"/>
      <c r="H97" s="155">
        <v>59</v>
      </c>
    </row>
    <row r="98" spans="1:8" ht="30" customHeight="1" x14ac:dyDescent="0.3">
      <c r="A98" s="306">
        <v>60</v>
      </c>
      <c r="B98" s="216"/>
      <c r="C98" s="216"/>
      <c r="D98" s="241"/>
      <c r="E98" s="171" t="str">
        <f t="shared" si="1"/>
        <v>Modification_&lt;Fannie Mae Loan Number&gt;</v>
      </c>
      <c r="F98" s="217"/>
      <c r="G98" s="213"/>
      <c r="H98" s="155">
        <v>60</v>
      </c>
    </row>
    <row r="99" spans="1:8" ht="30" customHeight="1" x14ac:dyDescent="0.3">
      <c r="A99" s="306">
        <v>61</v>
      </c>
      <c r="B99" s="216"/>
      <c r="C99" s="216"/>
      <c r="D99" s="241"/>
      <c r="E99" s="171" t="str">
        <f t="shared" si="1"/>
        <v>Modification_&lt;Fannie Mae Loan Number&gt;</v>
      </c>
      <c r="F99" s="217"/>
      <c r="G99" s="213"/>
      <c r="H99" s="155">
        <v>61</v>
      </c>
    </row>
    <row r="100" spans="1:8" ht="30" customHeight="1" x14ac:dyDescent="0.3">
      <c r="A100" s="306">
        <v>62</v>
      </c>
      <c r="B100" s="216"/>
      <c r="C100" s="216"/>
      <c r="D100" s="241"/>
      <c r="E100" s="171" t="str">
        <f t="shared" ref="E100:E101" si="2">IF("A"&amp;B100="A","Modification_&lt;Fannie Mae Loan Number&gt;","Modification_"&amp;B100)</f>
        <v>Modification_&lt;Fannie Mae Loan Number&gt;</v>
      </c>
      <c r="F100" s="217"/>
      <c r="G100" s="213"/>
    </row>
    <row r="101" spans="1:8" ht="30" customHeight="1" x14ac:dyDescent="0.3">
      <c r="A101" s="306">
        <v>63</v>
      </c>
      <c r="B101" s="216"/>
      <c r="C101" s="216"/>
      <c r="D101" s="241"/>
      <c r="E101" s="171" t="str">
        <f t="shared" si="2"/>
        <v>Modification_&lt;Fannie Mae Loan Number&gt;</v>
      </c>
      <c r="F101" s="217"/>
      <c r="G101" s="213"/>
    </row>
  </sheetData>
  <mergeCells count="29">
    <mergeCell ref="B30:F30"/>
    <mergeCell ref="B27:F27"/>
    <mergeCell ref="B31:F31"/>
    <mergeCell ref="B14:F14"/>
    <mergeCell ref="B17:F17"/>
    <mergeCell ref="A1:F1"/>
    <mergeCell ref="A5:F5"/>
    <mergeCell ref="B6:F6"/>
    <mergeCell ref="B7:F7"/>
    <mergeCell ref="B9:F9"/>
    <mergeCell ref="A2:B2"/>
    <mergeCell ref="A3:G3"/>
    <mergeCell ref="C2:G2"/>
    <mergeCell ref="B35:F35"/>
    <mergeCell ref="B12:F12"/>
    <mergeCell ref="B13:F13"/>
    <mergeCell ref="B8:F8"/>
    <mergeCell ref="B16:F16"/>
    <mergeCell ref="B15:F15"/>
    <mergeCell ref="B28:F28"/>
    <mergeCell ref="B24:F24"/>
    <mergeCell ref="B25:F25"/>
    <mergeCell ref="B26:F26"/>
    <mergeCell ref="B33:F33"/>
    <mergeCell ref="B34:F34"/>
    <mergeCell ref="B29:F29"/>
    <mergeCell ref="B32:F32"/>
    <mergeCell ref="B10:F10"/>
    <mergeCell ref="B11:F11"/>
  </mergeCells>
  <dataValidations count="1">
    <dataValidation type="list" allowBlank="1" showInputMessage="1" showErrorMessage="1" sqref="F39:F101" xr:uid="{00000000-0002-0000-1100-000000000000}">
      <formula1>"Yes,No"</formula1>
    </dataValidation>
  </dataValidations>
  <pageMargins left="0.25" right="0.25" top="0.75" bottom="0.75" header="0.3" footer="0.3"/>
  <pageSetup scale="31"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59"/>
  <sheetViews>
    <sheetView showGridLines="0" showRowColHeaders="0" zoomScaleNormal="100" workbookViewId="0">
      <selection activeCell="A2" sqref="A2:B2"/>
    </sheetView>
  </sheetViews>
  <sheetFormatPr defaultColWidth="9.44140625" defaultRowHeight="14.4" x14ac:dyDescent="0.3"/>
  <cols>
    <col min="1" max="1" width="18.5546875" style="148" customWidth="1"/>
    <col min="2" max="2" width="38.5546875" style="42" customWidth="1"/>
    <col min="3" max="3" width="31.44140625" style="42" customWidth="1"/>
    <col min="4" max="4" width="58.44140625" style="42" customWidth="1"/>
    <col min="5" max="5" width="75" style="42" customWidth="1"/>
    <col min="6" max="6" width="28" style="42" bestFit="1" customWidth="1"/>
    <col min="7" max="7" width="48.44140625" style="42" customWidth="1"/>
    <col min="8" max="9" width="9.44140625" style="42"/>
    <col min="10" max="10" width="18.5546875" style="42" customWidth="1"/>
    <col min="11" max="11" width="17.44140625" style="42" customWidth="1"/>
    <col min="12" max="16384" width="9.44140625" style="42"/>
  </cols>
  <sheetData>
    <row r="1" spans="1:6" ht="102" customHeight="1" x14ac:dyDescent="0.3">
      <c r="A1" s="469"/>
      <c r="B1" s="470"/>
      <c r="C1" s="470"/>
      <c r="D1" s="470"/>
      <c r="E1" s="470"/>
    </row>
    <row r="2" spans="1:6" ht="26.25" customHeight="1" x14ac:dyDescent="0.3">
      <c r="A2" s="491" t="s">
        <v>16</v>
      </c>
      <c r="B2" s="492"/>
      <c r="C2" s="500" t="s">
        <v>779</v>
      </c>
      <c r="D2" s="500"/>
      <c r="E2" s="500"/>
    </row>
    <row r="3" spans="1:6" ht="52.5" customHeight="1" x14ac:dyDescent="0.3">
      <c r="A3" s="357" t="s">
        <v>780</v>
      </c>
      <c r="B3" s="357"/>
      <c r="C3" s="357"/>
      <c r="D3" s="357"/>
      <c r="E3" s="357"/>
      <c r="F3" s="357"/>
    </row>
    <row r="4" spans="1:6" ht="34.5" customHeight="1" x14ac:dyDescent="0.3">
      <c r="A4" s="160" t="s">
        <v>13</v>
      </c>
      <c r="B4" s="83" t="str">
        <f>Introduction!A25</f>
        <v>&lt;Doc_Due&gt;</v>
      </c>
      <c r="C4" s="565"/>
      <c r="D4" s="565"/>
      <c r="E4" s="565"/>
      <c r="F4" s="565"/>
    </row>
    <row r="5" spans="1:6" ht="36.75" customHeight="1" x14ac:dyDescent="0.3">
      <c r="A5" s="501" t="s">
        <v>21</v>
      </c>
      <c r="B5" s="502"/>
      <c r="C5" s="502"/>
      <c r="D5" s="502"/>
      <c r="E5" s="503"/>
      <c r="F5" s="254" t="s">
        <v>322</v>
      </c>
    </row>
    <row r="6" spans="1:6" ht="31.5" customHeight="1" x14ac:dyDescent="0.3">
      <c r="A6" s="103">
        <v>1</v>
      </c>
      <c r="B6" s="561" t="s">
        <v>22</v>
      </c>
      <c r="C6" s="561"/>
      <c r="D6" s="529"/>
      <c r="E6" s="205"/>
      <c r="F6" s="212" t="s">
        <v>781</v>
      </c>
    </row>
    <row r="7" spans="1:6" ht="31.5" customHeight="1" x14ac:dyDescent="0.3">
      <c r="A7" s="103">
        <f t="shared" ref="A7:A20" si="0">A6+1</f>
        <v>2</v>
      </c>
      <c r="B7" s="561" t="s">
        <v>782</v>
      </c>
      <c r="C7" s="561"/>
      <c r="D7" s="529"/>
      <c r="E7" s="205"/>
      <c r="F7" s="212" t="s">
        <v>781</v>
      </c>
    </row>
    <row r="8" spans="1:6" ht="31.5" customHeight="1" x14ac:dyDescent="0.3">
      <c r="A8" s="103">
        <f t="shared" si="0"/>
        <v>3</v>
      </c>
      <c r="B8" s="561" t="s">
        <v>24</v>
      </c>
      <c r="C8" s="561"/>
      <c r="D8" s="529"/>
      <c r="E8" s="205"/>
      <c r="F8" s="212" t="s">
        <v>781</v>
      </c>
    </row>
    <row r="9" spans="1:6" ht="31.5" customHeight="1" x14ac:dyDescent="0.3">
      <c r="A9" s="103">
        <f t="shared" si="0"/>
        <v>4</v>
      </c>
      <c r="B9" s="562" t="s">
        <v>25</v>
      </c>
      <c r="C9" s="563"/>
      <c r="D9" s="563"/>
      <c r="E9" s="564"/>
      <c r="F9" s="212" t="s">
        <v>781</v>
      </c>
    </row>
    <row r="10" spans="1:6" ht="48" customHeight="1" x14ac:dyDescent="0.3">
      <c r="A10" s="103">
        <f t="shared" si="0"/>
        <v>5</v>
      </c>
      <c r="B10" s="562" t="s">
        <v>783</v>
      </c>
      <c r="C10" s="563"/>
      <c r="D10" s="563"/>
      <c r="E10" s="564"/>
      <c r="F10" s="212" t="s">
        <v>781</v>
      </c>
    </row>
    <row r="11" spans="1:6" ht="47.25" customHeight="1" x14ac:dyDescent="0.3">
      <c r="A11" s="103">
        <f t="shared" si="0"/>
        <v>6</v>
      </c>
      <c r="B11" s="562" t="s">
        <v>784</v>
      </c>
      <c r="C11" s="563"/>
      <c r="D11" s="563"/>
      <c r="E11" s="564"/>
      <c r="F11" s="212" t="s">
        <v>781</v>
      </c>
    </row>
    <row r="12" spans="1:6" ht="31.5" customHeight="1" x14ac:dyDescent="0.3">
      <c r="A12" s="103">
        <f t="shared" si="0"/>
        <v>7</v>
      </c>
      <c r="B12" s="529" t="s">
        <v>26</v>
      </c>
      <c r="C12" s="530"/>
      <c r="D12" s="530"/>
      <c r="E12" s="531"/>
      <c r="F12" s="212" t="s">
        <v>781</v>
      </c>
    </row>
    <row r="13" spans="1:6" ht="31.5" customHeight="1" x14ac:dyDescent="0.3">
      <c r="A13" s="103">
        <f t="shared" si="0"/>
        <v>8</v>
      </c>
      <c r="B13" s="566" t="s">
        <v>27</v>
      </c>
      <c r="C13" s="567"/>
      <c r="D13" s="567"/>
      <c r="E13" s="205"/>
      <c r="F13" s="212" t="s">
        <v>781</v>
      </c>
    </row>
    <row r="14" spans="1:6" ht="31.5" customHeight="1" x14ac:dyDescent="0.3">
      <c r="A14" s="103">
        <f t="shared" si="0"/>
        <v>9</v>
      </c>
      <c r="B14" s="562" t="s">
        <v>253</v>
      </c>
      <c r="C14" s="563"/>
      <c r="D14" s="563"/>
      <c r="E14" s="564"/>
      <c r="F14" s="212" t="s">
        <v>781</v>
      </c>
    </row>
    <row r="15" spans="1:6" ht="31.5" customHeight="1" x14ac:dyDescent="0.3">
      <c r="A15" s="103">
        <f t="shared" si="0"/>
        <v>10</v>
      </c>
      <c r="B15" s="562" t="s">
        <v>364</v>
      </c>
      <c r="C15" s="563"/>
      <c r="D15" s="563"/>
      <c r="E15" s="564"/>
      <c r="F15" s="212" t="s">
        <v>781</v>
      </c>
    </row>
    <row r="16" spans="1:6" ht="31.5" customHeight="1" x14ac:dyDescent="0.3">
      <c r="A16" s="103">
        <f t="shared" si="0"/>
        <v>11</v>
      </c>
      <c r="B16" s="562" t="s">
        <v>785</v>
      </c>
      <c r="C16" s="563"/>
      <c r="D16" s="563"/>
      <c r="E16" s="205"/>
      <c r="F16" s="212" t="s">
        <v>323</v>
      </c>
    </row>
    <row r="17" spans="1:7" ht="31.5" customHeight="1" x14ac:dyDescent="0.3">
      <c r="A17" s="103">
        <f t="shared" si="0"/>
        <v>12</v>
      </c>
      <c r="B17" s="562" t="s">
        <v>786</v>
      </c>
      <c r="C17" s="563"/>
      <c r="D17" s="563"/>
      <c r="E17" s="564"/>
      <c r="F17" s="212" t="s">
        <v>781</v>
      </c>
    </row>
    <row r="18" spans="1:7" ht="31.5" customHeight="1" x14ac:dyDescent="0.3">
      <c r="A18" s="103">
        <f t="shared" si="0"/>
        <v>13</v>
      </c>
      <c r="B18" s="562" t="s">
        <v>31</v>
      </c>
      <c r="C18" s="563"/>
      <c r="D18" s="563"/>
      <c r="E18" s="564"/>
      <c r="F18" s="212" t="s">
        <v>781</v>
      </c>
    </row>
    <row r="19" spans="1:7" ht="31.5" customHeight="1" x14ac:dyDescent="0.3">
      <c r="A19" s="103">
        <f t="shared" si="0"/>
        <v>14</v>
      </c>
      <c r="B19" s="562" t="s">
        <v>787</v>
      </c>
      <c r="C19" s="563"/>
      <c r="D19" s="563"/>
      <c r="E19" s="564"/>
      <c r="F19" s="212" t="s">
        <v>781</v>
      </c>
    </row>
    <row r="20" spans="1:7" ht="31.5" customHeight="1" x14ac:dyDescent="0.3">
      <c r="A20" s="103">
        <f t="shared" si="0"/>
        <v>15</v>
      </c>
      <c r="B20" s="562" t="s">
        <v>33</v>
      </c>
      <c r="C20" s="563"/>
      <c r="D20" s="563"/>
      <c r="E20" s="205"/>
      <c r="F20" s="212" t="s">
        <v>781</v>
      </c>
    </row>
    <row r="21" spans="1:7" ht="31.5" customHeight="1" x14ac:dyDescent="0.3">
      <c r="A21" s="103">
        <v>16</v>
      </c>
      <c r="B21" s="562" t="s">
        <v>36</v>
      </c>
      <c r="C21" s="563"/>
      <c r="D21" s="563"/>
      <c r="E21" s="205"/>
      <c r="F21" s="212" t="s">
        <v>323</v>
      </c>
    </row>
    <row r="22" spans="1:7" ht="31.5" customHeight="1" x14ac:dyDescent="0.3">
      <c r="A22" s="103">
        <v>17</v>
      </c>
      <c r="B22" s="562" t="s">
        <v>788</v>
      </c>
      <c r="C22" s="563"/>
      <c r="D22" s="563"/>
      <c r="E22" s="564"/>
      <c r="F22" s="212" t="s">
        <v>781</v>
      </c>
    </row>
    <row r="23" spans="1:7" ht="13.35" hidden="1" customHeight="1" x14ac:dyDescent="0.3">
      <c r="B23" s="255"/>
      <c r="C23" s="255"/>
      <c r="D23" s="255"/>
      <c r="E23" s="256"/>
    </row>
    <row r="24" spans="1:7" ht="22.35" customHeight="1" x14ac:dyDescent="0.3">
      <c r="B24" s="230"/>
      <c r="C24" s="231"/>
      <c r="D24" s="231"/>
    </row>
    <row r="25" spans="1:7" x14ac:dyDescent="0.3">
      <c r="A25" s="251"/>
      <c r="B25" s="252"/>
      <c r="C25" s="252"/>
      <c r="D25" s="252"/>
      <c r="E25" s="253"/>
      <c r="F25" s="252"/>
    </row>
    <row r="26" spans="1:7" x14ac:dyDescent="0.3">
      <c r="A26" s="251"/>
      <c r="B26" s="252"/>
      <c r="C26" s="252"/>
      <c r="D26" s="252"/>
      <c r="E26" s="253"/>
      <c r="F26" s="252"/>
    </row>
    <row r="27" spans="1:7" ht="28.8" x14ac:dyDescent="0.3">
      <c r="B27" s="232" t="s">
        <v>44</v>
      </c>
      <c r="C27" s="232" t="s">
        <v>45</v>
      </c>
      <c r="D27" s="85" t="s">
        <v>17</v>
      </c>
      <c r="E27" s="86" t="s">
        <v>46</v>
      </c>
      <c r="F27" s="85" t="s">
        <v>47</v>
      </c>
    </row>
    <row r="28" spans="1:7" ht="30" customHeight="1" x14ac:dyDescent="0.3">
      <c r="B28" s="216"/>
      <c r="C28" s="216"/>
      <c r="D28" s="89" t="str">
        <f>IF("A"&amp;B28="A","Liquidations_&lt;Fannie Mae Loan Number&gt;","Liquidations_"&amp;B28)</f>
        <v>Liquidations_&lt;Fannie Mae Loan Number&gt;</v>
      </c>
      <c r="E28" s="217"/>
      <c r="F28" s="213"/>
      <c r="G28" s="155">
        <v>1</v>
      </c>
    </row>
    <row r="29" spans="1:7" ht="30" customHeight="1" x14ac:dyDescent="0.3">
      <c r="B29" s="216"/>
      <c r="C29" s="216"/>
      <c r="D29" s="89" t="str">
        <f t="shared" ref="D29:D59" si="1">IF("A"&amp;B29="A","Liquidations_&lt;Fannie Mae Loan Number&gt;","Liquidations_"&amp;B29)</f>
        <v>Liquidations_&lt;Fannie Mae Loan Number&gt;</v>
      </c>
      <c r="E29" s="217"/>
      <c r="F29" s="213"/>
      <c r="G29" s="155">
        <v>2</v>
      </c>
    </row>
    <row r="30" spans="1:7" ht="30" customHeight="1" x14ac:dyDescent="0.3">
      <c r="B30" s="216"/>
      <c r="C30" s="216"/>
      <c r="D30" s="89" t="str">
        <f t="shared" si="1"/>
        <v>Liquidations_&lt;Fannie Mae Loan Number&gt;</v>
      </c>
      <c r="E30" s="217"/>
      <c r="F30" s="213"/>
      <c r="G30" s="155">
        <v>3</v>
      </c>
    </row>
    <row r="31" spans="1:7" ht="30" customHeight="1" x14ac:dyDescent="0.3">
      <c r="B31" s="216"/>
      <c r="C31" s="216"/>
      <c r="D31" s="89" t="str">
        <f t="shared" si="1"/>
        <v>Liquidations_&lt;Fannie Mae Loan Number&gt;</v>
      </c>
      <c r="E31" s="217"/>
      <c r="F31" s="213"/>
      <c r="G31" s="155">
        <v>4</v>
      </c>
    </row>
    <row r="32" spans="1:7" ht="30" customHeight="1" x14ac:dyDescent="0.3">
      <c r="B32" s="216"/>
      <c r="C32" s="216"/>
      <c r="D32" s="89" t="str">
        <f t="shared" si="1"/>
        <v>Liquidations_&lt;Fannie Mae Loan Number&gt;</v>
      </c>
      <c r="E32" s="217"/>
      <c r="F32" s="213"/>
      <c r="G32" s="155">
        <v>5</v>
      </c>
    </row>
    <row r="33" spans="2:7" ht="30" customHeight="1" x14ac:dyDescent="0.3">
      <c r="B33" s="216"/>
      <c r="C33" s="216"/>
      <c r="D33" s="89" t="str">
        <f t="shared" si="1"/>
        <v>Liquidations_&lt;Fannie Mae Loan Number&gt;</v>
      </c>
      <c r="E33" s="217"/>
      <c r="F33" s="213"/>
      <c r="G33" s="155">
        <v>6</v>
      </c>
    </row>
    <row r="34" spans="2:7" ht="30" customHeight="1" x14ac:dyDescent="0.3">
      <c r="B34" s="216"/>
      <c r="C34" s="216"/>
      <c r="D34" s="89" t="str">
        <f t="shared" si="1"/>
        <v>Liquidations_&lt;Fannie Mae Loan Number&gt;</v>
      </c>
      <c r="E34" s="217"/>
      <c r="F34" s="213"/>
      <c r="G34" s="155">
        <v>7</v>
      </c>
    </row>
    <row r="35" spans="2:7" ht="30" customHeight="1" x14ac:dyDescent="0.3">
      <c r="B35" s="216"/>
      <c r="C35" s="216"/>
      <c r="D35" s="89" t="str">
        <f t="shared" si="1"/>
        <v>Liquidations_&lt;Fannie Mae Loan Number&gt;</v>
      </c>
      <c r="E35" s="217"/>
      <c r="F35" s="213"/>
      <c r="G35" s="155">
        <v>8</v>
      </c>
    </row>
    <row r="36" spans="2:7" ht="30" customHeight="1" x14ac:dyDescent="0.3">
      <c r="B36" s="216"/>
      <c r="C36" s="216"/>
      <c r="D36" s="89" t="str">
        <f t="shared" si="1"/>
        <v>Liquidations_&lt;Fannie Mae Loan Number&gt;</v>
      </c>
      <c r="E36" s="217"/>
      <c r="F36" s="213"/>
      <c r="G36" s="155">
        <v>9</v>
      </c>
    </row>
    <row r="37" spans="2:7" ht="30" customHeight="1" x14ac:dyDescent="0.3">
      <c r="B37" s="216"/>
      <c r="C37" s="216"/>
      <c r="D37" s="89" t="str">
        <f t="shared" si="1"/>
        <v>Liquidations_&lt;Fannie Mae Loan Number&gt;</v>
      </c>
      <c r="E37" s="218"/>
      <c r="F37" s="213"/>
      <c r="G37" s="155">
        <v>10</v>
      </c>
    </row>
    <row r="38" spans="2:7" ht="30" customHeight="1" x14ac:dyDescent="0.3">
      <c r="B38" s="216"/>
      <c r="C38" s="216"/>
      <c r="D38" s="89" t="str">
        <f t="shared" si="1"/>
        <v>Liquidations_&lt;Fannie Mae Loan Number&gt;</v>
      </c>
      <c r="E38" s="204"/>
      <c r="F38" s="213"/>
      <c r="G38" s="155">
        <v>11</v>
      </c>
    </row>
    <row r="39" spans="2:7" ht="30" customHeight="1" x14ac:dyDescent="0.3">
      <c r="B39" s="216"/>
      <c r="C39" s="216"/>
      <c r="D39" s="89" t="str">
        <f t="shared" si="1"/>
        <v>Liquidations_&lt;Fannie Mae Loan Number&gt;</v>
      </c>
      <c r="E39" s="159"/>
      <c r="F39" s="213"/>
      <c r="G39" s="155">
        <v>12</v>
      </c>
    </row>
    <row r="40" spans="2:7" ht="30" customHeight="1" x14ac:dyDescent="0.3">
      <c r="B40" s="216"/>
      <c r="C40" s="216"/>
      <c r="D40" s="89" t="str">
        <f t="shared" si="1"/>
        <v>Liquidations_&lt;Fannie Mae Loan Number&gt;</v>
      </c>
      <c r="E40" s="80"/>
      <c r="F40" s="213"/>
      <c r="G40" s="155">
        <v>13</v>
      </c>
    </row>
    <row r="41" spans="2:7" ht="30" customHeight="1" x14ac:dyDescent="0.3">
      <c r="B41" s="216"/>
      <c r="C41" s="216"/>
      <c r="D41" s="89" t="str">
        <f t="shared" si="1"/>
        <v>Liquidations_&lt;Fannie Mae Loan Number&gt;</v>
      </c>
      <c r="E41" s="217"/>
      <c r="F41" s="213"/>
      <c r="G41" s="155">
        <v>14</v>
      </c>
    </row>
    <row r="42" spans="2:7" ht="30" customHeight="1" x14ac:dyDescent="0.3">
      <c r="B42" s="216"/>
      <c r="C42" s="216"/>
      <c r="D42" s="89" t="str">
        <f t="shared" si="1"/>
        <v>Liquidations_&lt;Fannie Mae Loan Number&gt;</v>
      </c>
      <c r="E42" s="217"/>
      <c r="F42" s="213"/>
      <c r="G42" s="155">
        <v>15</v>
      </c>
    </row>
    <row r="43" spans="2:7" ht="30" customHeight="1" x14ac:dyDescent="0.3">
      <c r="B43" s="216"/>
      <c r="C43" s="216"/>
      <c r="D43" s="89" t="str">
        <f t="shared" si="1"/>
        <v>Liquidations_&lt;Fannie Mae Loan Number&gt;</v>
      </c>
      <c r="E43" s="217"/>
      <c r="F43" s="213"/>
      <c r="G43" s="155">
        <v>16</v>
      </c>
    </row>
    <row r="44" spans="2:7" ht="30" customHeight="1" x14ac:dyDescent="0.3">
      <c r="B44" s="216"/>
      <c r="C44" s="216"/>
      <c r="D44" s="89" t="str">
        <f t="shared" si="1"/>
        <v>Liquidations_&lt;Fannie Mae Loan Number&gt;</v>
      </c>
      <c r="E44" s="217"/>
      <c r="F44" s="213"/>
      <c r="G44" s="155">
        <v>17</v>
      </c>
    </row>
    <row r="45" spans="2:7" ht="30" customHeight="1" x14ac:dyDescent="0.3">
      <c r="B45" s="216"/>
      <c r="C45" s="216"/>
      <c r="D45" s="89" t="str">
        <f t="shared" si="1"/>
        <v>Liquidations_&lt;Fannie Mae Loan Number&gt;</v>
      </c>
      <c r="E45" s="217"/>
      <c r="F45" s="213"/>
      <c r="G45" s="155">
        <v>18</v>
      </c>
    </row>
    <row r="46" spans="2:7" ht="30" customHeight="1" x14ac:dyDescent="0.3">
      <c r="B46" s="216"/>
      <c r="C46" s="216"/>
      <c r="D46" s="89" t="str">
        <f t="shared" si="1"/>
        <v>Liquidations_&lt;Fannie Mae Loan Number&gt;</v>
      </c>
      <c r="E46" s="217"/>
      <c r="F46" s="213"/>
      <c r="G46" s="155">
        <v>19</v>
      </c>
    </row>
    <row r="47" spans="2:7" ht="30" customHeight="1" x14ac:dyDescent="0.3">
      <c r="B47" s="216"/>
      <c r="C47" s="216"/>
      <c r="D47" s="89" t="str">
        <f t="shared" si="1"/>
        <v>Liquidations_&lt;Fannie Mae Loan Number&gt;</v>
      </c>
      <c r="E47" s="217"/>
      <c r="F47" s="213"/>
      <c r="G47" s="155">
        <v>20</v>
      </c>
    </row>
    <row r="48" spans="2:7" ht="30" customHeight="1" x14ac:dyDescent="0.3">
      <c r="B48" s="216"/>
      <c r="C48" s="216"/>
      <c r="D48" s="89" t="str">
        <f t="shared" si="1"/>
        <v>Liquidations_&lt;Fannie Mae Loan Number&gt;</v>
      </c>
      <c r="E48" s="217"/>
      <c r="F48" s="213"/>
      <c r="G48" s="155">
        <v>21</v>
      </c>
    </row>
    <row r="49" spans="2:7" ht="30" customHeight="1" x14ac:dyDescent="0.3">
      <c r="B49" s="216"/>
      <c r="C49" s="216"/>
      <c r="D49" s="89" t="str">
        <f t="shared" si="1"/>
        <v>Liquidations_&lt;Fannie Mae Loan Number&gt;</v>
      </c>
      <c r="E49" s="217"/>
      <c r="F49" s="213"/>
      <c r="G49" s="155">
        <v>22</v>
      </c>
    </row>
    <row r="50" spans="2:7" ht="30" customHeight="1" x14ac:dyDescent="0.3">
      <c r="B50" s="216"/>
      <c r="C50" s="216"/>
      <c r="D50" s="89" t="str">
        <f t="shared" si="1"/>
        <v>Liquidations_&lt;Fannie Mae Loan Number&gt;</v>
      </c>
      <c r="E50" s="217"/>
      <c r="F50" s="213"/>
      <c r="G50" s="155">
        <v>23</v>
      </c>
    </row>
    <row r="51" spans="2:7" ht="30" customHeight="1" x14ac:dyDescent="0.3">
      <c r="B51" s="216"/>
      <c r="C51" s="216"/>
      <c r="D51" s="89" t="str">
        <f t="shared" si="1"/>
        <v>Liquidations_&lt;Fannie Mae Loan Number&gt;</v>
      </c>
      <c r="E51" s="217"/>
      <c r="F51" s="213"/>
      <c r="G51" s="155">
        <v>24</v>
      </c>
    </row>
    <row r="52" spans="2:7" ht="30" customHeight="1" x14ac:dyDescent="0.3">
      <c r="B52" s="216"/>
      <c r="C52" s="216"/>
      <c r="D52" s="89" t="str">
        <f t="shared" si="1"/>
        <v>Liquidations_&lt;Fannie Mae Loan Number&gt;</v>
      </c>
      <c r="E52" s="217"/>
      <c r="F52" s="213"/>
      <c r="G52" s="155">
        <v>25</v>
      </c>
    </row>
    <row r="53" spans="2:7" ht="30" customHeight="1" x14ac:dyDescent="0.3">
      <c r="B53" s="216"/>
      <c r="C53" s="216"/>
      <c r="D53" s="89" t="str">
        <f t="shared" si="1"/>
        <v>Liquidations_&lt;Fannie Mae Loan Number&gt;</v>
      </c>
      <c r="E53" s="217"/>
      <c r="F53" s="213"/>
      <c r="G53" s="155">
        <v>26</v>
      </c>
    </row>
    <row r="54" spans="2:7" ht="30" customHeight="1" x14ac:dyDescent="0.3">
      <c r="B54" s="216"/>
      <c r="C54" s="216"/>
      <c r="D54" s="89" t="str">
        <f t="shared" si="1"/>
        <v>Liquidations_&lt;Fannie Mae Loan Number&gt;</v>
      </c>
      <c r="E54" s="217"/>
      <c r="F54" s="213"/>
      <c r="G54" s="155">
        <v>27</v>
      </c>
    </row>
    <row r="55" spans="2:7" ht="30" customHeight="1" x14ac:dyDescent="0.3">
      <c r="B55" s="216"/>
      <c r="C55" s="216"/>
      <c r="D55" s="89" t="str">
        <f t="shared" si="1"/>
        <v>Liquidations_&lt;Fannie Mae Loan Number&gt;</v>
      </c>
      <c r="E55" s="217"/>
      <c r="F55" s="213"/>
      <c r="G55" s="155">
        <v>28</v>
      </c>
    </row>
    <row r="56" spans="2:7" ht="30" customHeight="1" x14ac:dyDescent="0.3">
      <c r="B56" s="216"/>
      <c r="C56" s="216"/>
      <c r="D56" s="89" t="str">
        <f t="shared" si="1"/>
        <v>Liquidations_&lt;Fannie Mae Loan Number&gt;</v>
      </c>
      <c r="E56" s="217"/>
      <c r="F56" s="213"/>
      <c r="G56" s="155">
        <v>29</v>
      </c>
    </row>
    <row r="57" spans="2:7" ht="30" customHeight="1" x14ac:dyDescent="0.3">
      <c r="B57" s="216"/>
      <c r="C57" s="216"/>
      <c r="D57" s="89" t="str">
        <f t="shared" si="1"/>
        <v>Liquidations_&lt;Fannie Mae Loan Number&gt;</v>
      </c>
      <c r="E57" s="217"/>
      <c r="F57" s="213"/>
      <c r="G57" s="155">
        <v>30</v>
      </c>
    </row>
    <row r="58" spans="2:7" ht="30" customHeight="1" x14ac:dyDescent="0.3">
      <c r="B58" s="216"/>
      <c r="C58" s="216"/>
      <c r="D58" s="89" t="str">
        <f t="shared" si="1"/>
        <v>Liquidations_&lt;Fannie Mae Loan Number&gt;</v>
      </c>
      <c r="E58" s="217"/>
      <c r="F58" s="213"/>
      <c r="G58" s="155">
        <v>31</v>
      </c>
    </row>
    <row r="59" spans="2:7" ht="30" customHeight="1" x14ac:dyDescent="0.3">
      <c r="B59" s="216"/>
      <c r="C59" s="216"/>
      <c r="D59" s="89" t="str">
        <f t="shared" si="1"/>
        <v>Liquidations_&lt;Fannie Mae Loan Number&gt;</v>
      </c>
      <c r="E59" s="217"/>
      <c r="F59" s="213"/>
      <c r="G59" s="155">
        <v>32</v>
      </c>
    </row>
  </sheetData>
  <mergeCells count="23">
    <mergeCell ref="B18:E18"/>
    <mergeCell ref="B19:E19"/>
    <mergeCell ref="B20:D20"/>
    <mergeCell ref="B21:D21"/>
    <mergeCell ref="B22:E22"/>
    <mergeCell ref="B13:D13"/>
    <mergeCell ref="B14:E14"/>
    <mergeCell ref="B15:E15"/>
    <mergeCell ref="B16:D16"/>
    <mergeCell ref="B17:E17"/>
    <mergeCell ref="B12:E12"/>
    <mergeCell ref="A1:E1"/>
    <mergeCell ref="A2:B2"/>
    <mergeCell ref="C2:E2"/>
    <mergeCell ref="A5:E5"/>
    <mergeCell ref="B6:D6"/>
    <mergeCell ref="B7:D7"/>
    <mergeCell ref="B8:D8"/>
    <mergeCell ref="B9:E9"/>
    <mergeCell ref="B10:E10"/>
    <mergeCell ref="B11:E11"/>
    <mergeCell ref="A3:F3"/>
    <mergeCell ref="C4:F4"/>
  </mergeCells>
  <dataValidations count="1">
    <dataValidation type="list" allowBlank="1" showInputMessage="1" showErrorMessage="1" sqref="E28:E59 D6:D8 D13 D16 D23 D20:D21" xr:uid="{00000000-0002-0000-1200-000000000000}">
      <formula1>"Yes,No"</formula1>
    </dataValidation>
  </dataValidations>
  <pageMargins left="0.25" right="0.25" top="0.75" bottom="0.75" header="0.3" footer="0.3"/>
  <pageSetup scale="34"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75"/>
  <sheetViews>
    <sheetView showGridLines="0" showRowColHeaders="0" workbookViewId="0">
      <selection activeCell="C74" sqref="C74"/>
    </sheetView>
  </sheetViews>
  <sheetFormatPr defaultColWidth="9.44140625" defaultRowHeight="14.4" x14ac:dyDescent="0.3"/>
  <cols>
    <col min="1" max="1" width="16.44140625" style="148" customWidth="1"/>
    <col min="2" max="2" width="38.5546875" style="42" customWidth="1"/>
    <col min="3" max="3" width="31.44140625" style="42" customWidth="1"/>
    <col min="4" max="4" width="46.5546875" style="42" customWidth="1"/>
    <col min="5" max="5" width="75" style="42" customWidth="1"/>
    <col min="6" max="6" width="40.44140625" style="42" customWidth="1"/>
    <col min="7" max="7" width="48.44140625" style="42" customWidth="1"/>
    <col min="8" max="9" width="9.44140625" style="42"/>
    <col min="10" max="10" width="18.5546875" style="42" customWidth="1"/>
    <col min="11" max="11" width="17.44140625" style="42" customWidth="1"/>
    <col min="12" max="16384" width="9.44140625" style="42"/>
  </cols>
  <sheetData>
    <row r="1" spans="1:5" ht="114.75" customHeight="1" x14ac:dyDescent="0.3">
      <c r="A1" s="469"/>
      <c r="B1" s="470"/>
      <c r="C1" s="470"/>
      <c r="D1" s="470"/>
      <c r="E1" s="470"/>
    </row>
    <row r="2" spans="1:5" ht="26.25" customHeight="1" x14ac:dyDescent="0.3">
      <c r="A2" s="491" t="s">
        <v>16</v>
      </c>
      <c r="B2" s="492"/>
      <c r="C2" s="500" t="s">
        <v>66</v>
      </c>
      <c r="D2" s="500"/>
      <c r="E2" s="500"/>
    </row>
    <row r="3" spans="1:5" ht="52.5" customHeight="1" x14ac:dyDescent="0.3">
      <c r="A3" s="357" t="s">
        <v>692</v>
      </c>
      <c r="B3" s="357"/>
      <c r="C3" s="357"/>
      <c r="D3" s="357"/>
      <c r="E3" s="357"/>
    </row>
    <row r="4" spans="1:5" ht="31.5" customHeight="1" x14ac:dyDescent="0.3">
      <c r="A4" s="160" t="s">
        <v>13</v>
      </c>
      <c r="B4" s="83" t="str">
        <f>Introduction!A25</f>
        <v>&lt;Doc_Due&gt;</v>
      </c>
      <c r="C4" s="142"/>
      <c r="D4" s="142"/>
      <c r="E4" s="142"/>
    </row>
    <row r="5" spans="1:5" ht="36.75" customHeight="1" x14ac:dyDescent="0.3">
      <c r="A5" s="501" t="s">
        <v>107</v>
      </c>
      <c r="B5" s="502"/>
      <c r="C5" s="502"/>
      <c r="D5" s="502"/>
      <c r="E5" s="503"/>
    </row>
    <row r="6" spans="1:5" s="147" customFormat="1" ht="31.5" customHeight="1" x14ac:dyDescent="0.3">
      <c r="A6" s="257">
        <v>1</v>
      </c>
      <c r="B6" s="568" t="s">
        <v>22</v>
      </c>
      <c r="C6" s="569"/>
      <c r="D6" s="569"/>
      <c r="E6" s="205"/>
    </row>
    <row r="7" spans="1:5" s="147" customFormat="1" ht="31.5" customHeight="1" x14ac:dyDescent="0.3">
      <c r="A7" s="257">
        <v>2</v>
      </c>
      <c r="B7" s="568" t="s">
        <v>23</v>
      </c>
      <c r="C7" s="569"/>
      <c r="D7" s="569"/>
      <c r="E7" s="205"/>
    </row>
    <row r="8" spans="1:5" s="147" customFormat="1" ht="31.5" customHeight="1" x14ac:dyDescent="0.3">
      <c r="A8" s="257">
        <v>3</v>
      </c>
      <c r="B8" s="568" t="s">
        <v>108</v>
      </c>
      <c r="C8" s="569"/>
      <c r="D8" s="569"/>
      <c r="E8" s="205"/>
    </row>
    <row r="9" spans="1:5" s="147" customFormat="1" ht="31.5" customHeight="1" x14ac:dyDescent="0.3">
      <c r="A9" s="257">
        <v>4</v>
      </c>
      <c r="B9" s="568" t="s">
        <v>109</v>
      </c>
      <c r="C9" s="569"/>
      <c r="D9" s="569"/>
      <c r="E9" s="570"/>
    </row>
    <row r="10" spans="1:5" s="147" customFormat="1" ht="31.5" customHeight="1" x14ac:dyDescent="0.3">
      <c r="A10" s="257">
        <v>5</v>
      </c>
      <c r="B10" s="568" t="s">
        <v>110</v>
      </c>
      <c r="C10" s="569"/>
      <c r="D10" s="569"/>
      <c r="E10" s="205"/>
    </row>
    <row r="11" spans="1:5" s="147" customFormat="1" ht="31.5" customHeight="1" x14ac:dyDescent="0.3">
      <c r="A11" s="257">
        <v>6</v>
      </c>
      <c r="B11" s="568" t="s">
        <v>111</v>
      </c>
      <c r="C11" s="569"/>
      <c r="D11" s="569"/>
      <c r="E11" s="570"/>
    </row>
    <row r="12" spans="1:5" s="147" customFormat="1" ht="31.5" customHeight="1" x14ac:dyDescent="0.3">
      <c r="A12" s="257">
        <v>7</v>
      </c>
      <c r="B12" s="568" t="s">
        <v>112</v>
      </c>
      <c r="C12" s="569"/>
      <c r="D12" s="569"/>
      <c r="E12" s="205"/>
    </row>
    <row r="13" spans="1:5" s="147" customFormat="1" ht="31.5" customHeight="1" x14ac:dyDescent="0.3">
      <c r="A13" s="258">
        <v>8</v>
      </c>
      <c r="B13" s="571" t="s">
        <v>406</v>
      </c>
      <c r="C13" s="572"/>
      <c r="D13" s="572"/>
      <c r="E13" s="573"/>
    </row>
    <row r="14" spans="1:5" s="147" customFormat="1" ht="31.5" customHeight="1" x14ac:dyDescent="0.3">
      <c r="A14" s="257">
        <v>9</v>
      </c>
      <c r="B14" s="568" t="s">
        <v>113</v>
      </c>
      <c r="C14" s="569"/>
      <c r="D14" s="569"/>
      <c r="E14" s="205"/>
    </row>
    <row r="15" spans="1:5" s="147" customFormat="1" ht="31.5" customHeight="1" x14ac:dyDescent="0.3">
      <c r="A15" s="257">
        <v>10</v>
      </c>
      <c r="B15" s="568" t="s">
        <v>114</v>
      </c>
      <c r="C15" s="569"/>
      <c r="D15" s="569"/>
      <c r="E15" s="205"/>
    </row>
    <row r="16" spans="1:5" s="147" customFormat="1" ht="31.5" customHeight="1" x14ac:dyDescent="0.3">
      <c r="A16" s="257">
        <f>A15+1</f>
        <v>11</v>
      </c>
      <c r="B16" s="568" t="s">
        <v>115</v>
      </c>
      <c r="C16" s="569"/>
      <c r="D16" s="569"/>
      <c r="E16" s="205"/>
    </row>
    <row r="17" spans="1:5" s="147" customFormat="1" ht="31.5" customHeight="1" x14ac:dyDescent="0.3">
      <c r="A17" s="257">
        <f t="shared" ref="A17:A25" si="0">A16+1</f>
        <v>12</v>
      </c>
      <c r="B17" s="568" t="s">
        <v>116</v>
      </c>
      <c r="C17" s="569"/>
      <c r="D17" s="569"/>
      <c r="E17" s="205"/>
    </row>
    <row r="18" spans="1:5" s="147" customFormat="1" ht="31.5" customHeight="1" x14ac:dyDescent="0.3">
      <c r="A18" s="257">
        <f t="shared" si="0"/>
        <v>13</v>
      </c>
      <c r="B18" s="568" t="s">
        <v>117</v>
      </c>
      <c r="C18" s="569"/>
      <c r="D18" s="569"/>
      <c r="E18" s="205"/>
    </row>
    <row r="19" spans="1:5" s="147" customFormat="1" ht="31.5" customHeight="1" x14ac:dyDescent="0.3">
      <c r="A19" s="257">
        <f t="shared" si="0"/>
        <v>14</v>
      </c>
      <c r="B19" s="568" t="s">
        <v>713</v>
      </c>
      <c r="C19" s="569"/>
      <c r="D19" s="569"/>
      <c r="E19" s="205"/>
    </row>
    <row r="20" spans="1:5" s="147" customFormat="1" ht="31.5" customHeight="1" x14ac:dyDescent="0.3">
      <c r="A20" s="257">
        <f t="shared" si="0"/>
        <v>15</v>
      </c>
      <c r="B20" s="568" t="s">
        <v>118</v>
      </c>
      <c r="C20" s="569"/>
      <c r="D20" s="569"/>
      <c r="E20" s="205"/>
    </row>
    <row r="21" spans="1:5" s="147" customFormat="1" ht="31.5" customHeight="1" x14ac:dyDescent="0.3">
      <c r="A21" s="257">
        <f t="shared" si="0"/>
        <v>16</v>
      </c>
      <c r="B21" s="568" t="s">
        <v>119</v>
      </c>
      <c r="C21" s="569"/>
      <c r="D21" s="569"/>
      <c r="E21" s="205"/>
    </row>
    <row r="22" spans="1:5" s="147" customFormat="1" ht="31.5" customHeight="1" x14ac:dyDescent="0.3">
      <c r="A22" s="257">
        <f t="shared" si="0"/>
        <v>17</v>
      </c>
      <c r="B22" s="568" t="s">
        <v>120</v>
      </c>
      <c r="C22" s="569"/>
      <c r="D22" s="569"/>
      <c r="E22" s="205"/>
    </row>
    <row r="23" spans="1:5" s="147" customFormat="1" ht="31.5" customHeight="1" x14ac:dyDescent="0.3">
      <c r="A23" s="257">
        <f t="shared" si="0"/>
        <v>18</v>
      </c>
      <c r="B23" s="568" t="s">
        <v>121</v>
      </c>
      <c r="C23" s="569"/>
      <c r="D23" s="569"/>
      <c r="E23" s="205"/>
    </row>
    <row r="24" spans="1:5" s="147" customFormat="1" ht="31.5" customHeight="1" x14ac:dyDescent="0.3">
      <c r="A24" s="257">
        <f t="shared" si="0"/>
        <v>19</v>
      </c>
      <c r="B24" s="568" t="s">
        <v>122</v>
      </c>
      <c r="C24" s="569"/>
      <c r="D24" s="569"/>
      <c r="E24" s="570"/>
    </row>
    <row r="25" spans="1:5" s="147" customFormat="1" ht="31.5" customHeight="1" x14ac:dyDescent="0.3">
      <c r="A25" s="257">
        <f t="shared" si="0"/>
        <v>20</v>
      </c>
      <c r="B25" s="568" t="s">
        <v>123</v>
      </c>
      <c r="C25" s="569"/>
      <c r="D25" s="569"/>
      <c r="E25" s="570"/>
    </row>
    <row r="26" spans="1:5" ht="31.5" hidden="1" customHeight="1" x14ac:dyDescent="0.3">
      <c r="A26" s="103">
        <f t="shared" ref="A26:A40" si="1">A25+1</f>
        <v>21</v>
      </c>
      <c r="B26" s="562" t="s">
        <v>28</v>
      </c>
      <c r="C26" s="563"/>
      <c r="D26" s="563"/>
      <c r="E26" s="205"/>
    </row>
    <row r="27" spans="1:5" ht="31.5" hidden="1" customHeight="1" x14ac:dyDescent="0.3">
      <c r="A27" s="103">
        <f t="shared" si="1"/>
        <v>22</v>
      </c>
      <c r="B27" s="562" t="s">
        <v>29</v>
      </c>
      <c r="C27" s="563"/>
      <c r="D27" s="563"/>
      <c r="E27" s="205"/>
    </row>
    <row r="28" spans="1:5" ht="31.5" hidden="1" customHeight="1" x14ac:dyDescent="0.3">
      <c r="A28" s="103">
        <f t="shared" si="1"/>
        <v>23</v>
      </c>
      <c r="B28" s="562" t="s">
        <v>30</v>
      </c>
      <c r="C28" s="563"/>
      <c r="D28" s="563"/>
      <c r="E28" s="564"/>
    </row>
    <row r="29" spans="1:5" ht="31.5" hidden="1" customHeight="1" x14ac:dyDescent="0.3">
      <c r="A29" s="103">
        <f t="shared" si="1"/>
        <v>24</v>
      </c>
      <c r="B29" s="562" t="s">
        <v>31</v>
      </c>
      <c r="C29" s="563"/>
      <c r="D29" s="563"/>
      <c r="E29" s="564"/>
    </row>
    <row r="30" spans="1:5" ht="31.5" hidden="1" customHeight="1" x14ac:dyDescent="0.3">
      <c r="A30" s="103">
        <f t="shared" si="1"/>
        <v>25</v>
      </c>
      <c r="B30" s="562" t="s">
        <v>32</v>
      </c>
      <c r="C30" s="563"/>
      <c r="D30" s="563"/>
      <c r="E30" s="564"/>
    </row>
    <row r="31" spans="1:5" ht="31.5" hidden="1" customHeight="1" x14ac:dyDescent="0.3">
      <c r="A31" s="103">
        <f t="shared" si="1"/>
        <v>26</v>
      </c>
      <c r="B31" s="562" t="s">
        <v>33</v>
      </c>
      <c r="C31" s="563"/>
      <c r="D31" s="563"/>
      <c r="E31" s="205"/>
    </row>
    <row r="32" spans="1:5" ht="31.5" hidden="1" customHeight="1" x14ac:dyDescent="0.3">
      <c r="A32" s="103">
        <f t="shared" si="1"/>
        <v>27</v>
      </c>
      <c r="B32" s="562" t="s">
        <v>34</v>
      </c>
      <c r="C32" s="563"/>
      <c r="D32" s="563"/>
      <c r="E32" s="205"/>
    </row>
    <row r="33" spans="1:7" ht="31.5" hidden="1" customHeight="1" x14ac:dyDescent="0.3">
      <c r="A33" s="103">
        <f t="shared" si="1"/>
        <v>28</v>
      </c>
      <c r="B33" s="562" t="s">
        <v>35</v>
      </c>
      <c r="C33" s="563"/>
      <c r="D33" s="563"/>
      <c r="E33" s="205"/>
    </row>
    <row r="34" spans="1:7" ht="31.5" hidden="1" customHeight="1" x14ac:dyDescent="0.3">
      <c r="A34" s="103">
        <f t="shared" si="1"/>
        <v>29</v>
      </c>
      <c r="B34" s="562" t="s">
        <v>36</v>
      </c>
      <c r="C34" s="563"/>
      <c r="D34" s="563"/>
      <c r="E34" s="205"/>
    </row>
    <row r="35" spans="1:7" ht="31.5" hidden="1" customHeight="1" x14ac:dyDescent="0.3">
      <c r="A35" s="103">
        <f t="shared" si="1"/>
        <v>30</v>
      </c>
      <c r="B35" s="562" t="s">
        <v>37</v>
      </c>
      <c r="C35" s="563"/>
      <c r="D35" s="563"/>
      <c r="E35" s="564"/>
    </row>
    <row r="36" spans="1:7" ht="31.5" hidden="1" customHeight="1" x14ac:dyDescent="0.3">
      <c r="A36" s="103">
        <f t="shared" si="1"/>
        <v>31</v>
      </c>
      <c r="B36" s="562" t="s">
        <v>38</v>
      </c>
      <c r="C36" s="563"/>
      <c r="D36" s="563"/>
      <c r="E36" s="205"/>
    </row>
    <row r="37" spans="1:7" ht="31.5" hidden="1" customHeight="1" x14ac:dyDescent="0.3">
      <c r="A37" s="103">
        <f t="shared" si="1"/>
        <v>32</v>
      </c>
      <c r="B37" s="562" t="s">
        <v>39</v>
      </c>
      <c r="C37" s="563"/>
      <c r="D37" s="563"/>
      <c r="E37" s="205"/>
    </row>
    <row r="38" spans="1:7" ht="31.5" hidden="1" customHeight="1" x14ac:dyDescent="0.3">
      <c r="A38" s="103">
        <f t="shared" si="1"/>
        <v>33</v>
      </c>
      <c r="B38" s="562" t="s">
        <v>40</v>
      </c>
      <c r="C38" s="563"/>
      <c r="D38" s="563"/>
      <c r="E38" s="205"/>
    </row>
    <row r="39" spans="1:7" ht="31.5" hidden="1" customHeight="1" x14ac:dyDescent="0.3">
      <c r="A39" s="103">
        <f t="shared" si="1"/>
        <v>34</v>
      </c>
      <c r="B39" s="562" t="s">
        <v>41</v>
      </c>
      <c r="C39" s="563"/>
      <c r="D39" s="563"/>
      <c r="E39" s="205"/>
    </row>
    <row r="40" spans="1:7" ht="31.5" hidden="1" customHeight="1" x14ac:dyDescent="0.3">
      <c r="A40" s="103">
        <f t="shared" si="1"/>
        <v>35</v>
      </c>
      <c r="B40" s="562" t="s">
        <v>42</v>
      </c>
      <c r="C40" s="563"/>
      <c r="D40" s="563"/>
      <c r="E40" s="564"/>
    </row>
    <row r="41" spans="1:7" ht="31.5" hidden="1" customHeight="1" x14ac:dyDescent="0.3">
      <c r="A41" s="103">
        <v>31</v>
      </c>
      <c r="B41" s="562" t="s">
        <v>43</v>
      </c>
      <c r="C41" s="563"/>
      <c r="D41" s="563"/>
      <c r="E41" s="205"/>
    </row>
    <row r="42" spans="1:7" ht="22.35" customHeight="1" x14ac:dyDescent="0.3">
      <c r="B42" s="230"/>
      <c r="C42" s="231"/>
      <c r="D42" s="231"/>
    </row>
    <row r="43" spans="1:7" x14ac:dyDescent="0.3">
      <c r="B43" s="232" t="s">
        <v>44</v>
      </c>
      <c r="C43" s="232" t="s">
        <v>138</v>
      </c>
      <c r="D43" s="85" t="s">
        <v>17</v>
      </c>
      <c r="E43" s="86" t="s">
        <v>46</v>
      </c>
      <c r="F43" s="85" t="s">
        <v>47</v>
      </c>
    </row>
    <row r="44" spans="1:7" ht="30" customHeight="1" x14ac:dyDescent="0.3">
      <c r="B44" s="216"/>
      <c r="C44" s="216"/>
      <c r="D44" s="171" t="str">
        <f>IF("A"&amp;B44="A","Bankruptcy_&lt;Fannie Mae Loan Number&gt;","Bankruptcy_"&amp;B44)</f>
        <v>Bankruptcy_&lt;Fannie Mae Loan Number&gt;</v>
      </c>
      <c r="E44" s="217"/>
      <c r="F44" s="213"/>
      <c r="G44" s="155">
        <v>1</v>
      </c>
    </row>
    <row r="45" spans="1:7" ht="30" customHeight="1" x14ac:dyDescent="0.3">
      <c r="B45" s="216"/>
      <c r="C45" s="216"/>
      <c r="D45" s="171" t="str">
        <f t="shared" ref="D45:D75" si="2">IF("A"&amp;B45="A","Bankruptcy_&lt;Fannie Mae Loan Number&gt;","Bankruptcy_"&amp;B45)</f>
        <v>Bankruptcy_&lt;Fannie Mae Loan Number&gt;</v>
      </c>
      <c r="E45" s="217"/>
      <c r="F45" s="213"/>
      <c r="G45" s="155">
        <v>2</v>
      </c>
    </row>
    <row r="46" spans="1:7" ht="30" customHeight="1" x14ac:dyDescent="0.3">
      <c r="B46" s="216"/>
      <c r="C46" s="216"/>
      <c r="D46" s="171" t="str">
        <f t="shared" si="2"/>
        <v>Bankruptcy_&lt;Fannie Mae Loan Number&gt;</v>
      </c>
      <c r="E46" s="217"/>
      <c r="F46" s="213"/>
      <c r="G46" s="155">
        <v>3</v>
      </c>
    </row>
    <row r="47" spans="1:7" ht="30" customHeight="1" x14ac:dyDescent="0.3">
      <c r="B47" s="216"/>
      <c r="C47" s="216"/>
      <c r="D47" s="171" t="str">
        <f t="shared" si="2"/>
        <v>Bankruptcy_&lt;Fannie Mae Loan Number&gt;</v>
      </c>
      <c r="E47" s="217"/>
      <c r="F47" s="213"/>
      <c r="G47" s="155">
        <v>4</v>
      </c>
    </row>
    <row r="48" spans="1:7" ht="30" customHeight="1" x14ac:dyDescent="0.3">
      <c r="B48" s="216"/>
      <c r="C48" s="216"/>
      <c r="D48" s="171" t="str">
        <f t="shared" si="2"/>
        <v>Bankruptcy_&lt;Fannie Mae Loan Number&gt;</v>
      </c>
      <c r="E48" s="217"/>
      <c r="F48" s="213"/>
      <c r="G48" s="155">
        <v>5</v>
      </c>
    </row>
    <row r="49" spans="2:7" ht="30" customHeight="1" x14ac:dyDescent="0.3">
      <c r="B49" s="216"/>
      <c r="C49" s="216"/>
      <c r="D49" s="171" t="str">
        <f t="shared" si="2"/>
        <v>Bankruptcy_&lt;Fannie Mae Loan Number&gt;</v>
      </c>
      <c r="E49" s="217"/>
      <c r="F49" s="213"/>
      <c r="G49" s="155">
        <v>6</v>
      </c>
    </row>
    <row r="50" spans="2:7" ht="30" customHeight="1" x14ac:dyDescent="0.3">
      <c r="B50" s="216"/>
      <c r="C50" s="216"/>
      <c r="D50" s="171" t="str">
        <f t="shared" si="2"/>
        <v>Bankruptcy_&lt;Fannie Mae Loan Number&gt;</v>
      </c>
      <c r="E50" s="217"/>
      <c r="F50" s="213"/>
      <c r="G50" s="155">
        <v>7</v>
      </c>
    </row>
    <row r="51" spans="2:7" ht="30" customHeight="1" x14ac:dyDescent="0.3">
      <c r="B51" s="216"/>
      <c r="C51" s="216"/>
      <c r="D51" s="171" t="str">
        <f t="shared" si="2"/>
        <v>Bankruptcy_&lt;Fannie Mae Loan Number&gt;</v>
      </c>
      <c r="E51" s="217"/>
      <c r="F51" s="213"/>
      <c r="G51" s="155">
        <v>8</v>
      </c>
    </row>
    <row r="52" spans="2:7" ht="30" customHeight="1" x14ac:dyDescent="0.3">
      <c r="B52" s="216"/>
      <c r="C52" s="216"/>
      <c r="D52" s="171" t="str">
        <f t="shared" si="2"/>
        <v>Bankruptcy_&lt;Fannie Mae Loan Number&gt;</v>
      </c>
      <c r="E52" s="217"/>
      <c r="F52" s="213"/>
      <c r="G52" s="155">
        <v>9</v>
      </c>
    </row>
    <row r="53" spans="2:7" ht="30" customHeight="1" x14ac:dyDescent="0.3">
      <c r="B53" s="216"/>
      <c r="C53" s="216"/>
      <c r="D53" s="171" t="str">
        <f t="shared" si="2"/>
        <v>Bankruptcy_&lt;Fannie Mae Loan Number&gt;</v>
      </c>
      <c r="E53" s="218"/>
      <c r="F53" s="213"/>
      <c r="G53" s="155">
        <v>10</v>
      </c>
    </row>
    <row r="54" spans="2:7" ht="30" customHeight="1" x14ac:dyDescent="0.3">
      <c r="B54" s="216"/>
      <c r="C54" s="216"/>
      <c r="D54" s="171" t="str">
        <f t="shared" si="2"/>
        <v>Bankruptcy_&lt;Fannie Mae Loan Number&gt;</v>
      </c>
      <c r="E54" s="204"/>
      <c r="F54" s="213"/>
      <c r="G54" s="155">
        <v>11</v>
      </c>
    </row>
    <row r="55" spans="2:7" ht="30" customHeight="1" x14ac:dyDescent="0.3">
      <c r="B55" s="216"/>
      <c r="C55" s="216"/>
      <c r="D55" s="171" t="str">
        <f t="shared" si="2"/>
        <v>Bankruptcy_&lt;Fannie Mae Loan Number&gt;</v>
      </c>
      <c r="E55" s="159"/>
      <c r="F55" s="213"/>
      <c r="G55" s="155">
        <v>12</v>
      </c>
    </row>
    <row r="56" spans="2:7" ht="30" customHeight="1" x14ac:dyDescent="0.3">
      <c r="B56" s="216"/>
      <c r="C56" s="216"/>
      <c r="D56" s="171" t="str">
        <f t="shared" si="2"/>
        <v>Bankruptcy_&lt;Fannie Mae Loan Number&gt;</v>
      </c>
      <c r="E56" s="80"/>
      <c r="F56" s="213"/>
      <c r="G56" s="155">
        <v>13</v>
      </c>
    </row>
    <row r="57" spans="2:7" ht="30" customHeight="1" x14ac:dyDescent="0.3">
      <c r="B57" s="216"/>
      <c r="C57" s="216"/>
      <c r="D57" s="171" t="str">
        <f t="shared" si="2"/>
        <v>Bankruptcy_&lt;Fannie Mae Loan Number&gt;</v>
      </c>
      <c r="E57" s="217"/>
      <c r="F57" s="213"/>
      <c r="G57" s="155">
        <v>14</v>
      </c>
    </row>
    <row r="58" spans="2:7" ht="30" customHeight="1" x14ac:dyDescent="0.3">
      <c r="B58" s="216"/>
      <c r="C58" s="216"/>
      <c r="D58" s="171" t="str">
        <f t="shared" si="2"/>
        <v>Bankruptcy_&lt;Fannie Mae Loan Number&gt;</v>
      </c>
      <c r="E58" s="217"/>
      <c r="F58" s="213"/>
      <c r="G58" s="155">
        <v>15</v>
      </c>
    </row>
    <row r="59" spans="2:7" ht="30" customHeight="1" x14ac:dyDescent="0.3">
      <c r="B59" s="216"/>
      <c r="C59" s="216"/>
      <c r="D59" s="171" t="str">
        <f t="shared" si="2"/>
        <v>Bankruptcy_&lt;Fannie Mae Loan Number&gt;</v>
      </c>
      <c r="E59" s="217"/>
      <c r="F59" s="213"/>
      <c r="G59" s="155">
        <v>16</v>
      </c>
    </row>
    <row r="60" spans="2:7" ht="30" customHeight="1" x14ac:dyDescent="0.3">
      <c r="B60" s="216"/>
      <c r="C60" s="216"/>
      <c r="D60" s="171" t="str">
        <f t="shared" si="2"/>
        <v>Bankruptcy_&lt;Fannie Mae Loan Number&gt;</v>
      </c>
      <c r="E60" s="217"/>
      <c r="F60" s="213"/>
      <c r="G60" s="155">
        <v>17</v>
      </c>
    </row>
    <row r="61" spans="2:7" ht="30" customHeight="1" x14ac:dyDescent="0.3">
      <c r="B61" s="216"/>
      <c r="C61" s="216"/>
      <c r="D61" s="171" t="str">
        <f t="shared" si="2"/>
        <v>Bankruptcy_&lt;Fannie Mae Loan Number&gt;</v>
      </c>
      <c r="E61" s="217"/>
      <c r="F61" s="213"/>
      <c r="G61" s="155">
        <v>18</v>
      </c>
    </row>
    <row r="62" spans="2:7" ht="30" customHeight="1" x14ac:dyDescent="0.3">
      <c r="B62" s="216"/>
      <c r="C62" s="216"/>
      <c r="D62" s="171" t="str">
        <f t="shared" si="2"/>
        <v>Bankruptcy_&lt;Fannie Mae Loan Number&gt;</v>
      </c>
      <c r="E62" s="217"/>
      <c r="F62" s="213"/>
      <c r="G62" s="155">
        <v>19</v>
      </c>
    </row>
    <row r="63" spans="2:7" ht="30" customHeight="1" x14ac:dyDescent="0.3">
      <c r="B63" s="216"/>
      <c r="C63" s="216"/>
      <c r="D63" s="171" t="str">
        <f t="shared" si="2"/>
        <v>Bankruptcy_&lt;Fannie Mae Loan Number&gt;</v>
      </c>
      <c r="E63" s="217"/>
      <c r="F63" s="213"/>
      <c r="G63" s="155">
        <v>20</v>
      </c>
    </row>
    <row r="64" spans="2:7" ht="30" customHeight="1" x14ac:dyDescent="0.3">
      <c r="B64" s="216"/>
      <c r="C64" s="216"/>
      <c r="D64" s="171" t="str">
        <f t="shared" si="2"/>
        <v>Bankruptcy_&lt;Fannie Mae Loan Number&gt;</v>
      </c>
      <c r="E64" s="217"/>
      <c r="F64" s="213"/>
      <c r="G64" s="155">
        <v>21</v>
      </c>
    </row>
    <row r="65" spans="2:7" ht="30" customHeight="1" x14ac:dyDescent="0.3">
      <c r="B65" s="216"/>
      <c r="C65" s="216"/>
      <c r="D65" s="171" t="str">
        <f t="shared" si="2"/>
        <v>Bankruptcy_&lt;Fannie Mae Loan Number&gt;</v>
      </c>
      <c r="E65" s="217"/>
      <c r="F65" s="213"/>
      <c r="G65" s="155">
        <v>22</v>
      </c>
    </row>
    <row r="66" spans="2:7" ht="30" customHeight="1" x14ac:dyDescent="0.3">
      <c r="B66" s="216"/>
      <c r="C66" s="216"/>
      <c r="D66" s="171" t="str">
        <f t="shared" si="2"/>
        <v>Bankruptcy_&lt;Fannie Mae Loan Number&gt;</v>
      </c>
      <c r="E66" s="217"/>
      <c r="F66" s="213"/>
      <c r="G66" s="155">
        <v>23</v>
      </c>
    </row>
    <row r="67" spans="2:7" ht="30" customHeight="1" x14ac:dyDescent="0.3">
      <c r="B67" s="216"/>
      <c r="C67" s="216"/>
      <c r="D67" s="171" t="str">
        <f t="shared" si="2"/>
        <v>Bankruptcy_&lt;Fannie Mae Loan Number&gt;</v>
      </c>
      <c r="E67" s="217"/>
      <c r="F67" s="213"/>
      <c r="G67" s="155">
        <v>24</v>
      </c>
    </row>
    <row r="68" spans="2:7" ht="30" customHeight="1" x14ac:dyDescent="0.3">
      <c r="B68" s="216"/>
      <c r="C68" s="216"/>
      <c r="D68" s="171" t="str">
        <f t="shared" si="2"/>
        <v>Bankruptcy_&lt;Fannie Mae Loan Number&gt;</v>
      </c>
      <c r="E68" s="217"/>
      <c r="F68" s="213"/>
      <c r="G68" s="155">
        <v>25</v>
      </c>
    </row>
    <row r="69" spans="2:7" ht="30" customHeight="1" x14ac:dyDescent="0.3">
      <c r="B69" s="216"/>
      <c r="C69" s="216"/>
      <c r="D69" s="171" t="str">
        <f t="shared" si="2"/>
        <v>Bankruptcy_&lt;Fannie Mae Loan Number&gt;</v>
      </c>
      <c r="E69" s="217"/>
      <c r="F69" s="213"/>
      <c r="G69" s="155">
        <v>26</v>
      </c>
    </row>
    <row r="70" spans="2:7" ht="30" customHeight="1" x14ac:dyDescent="0.3">
      <c r="B70" s="216"/>
      <c r="C70" s="216"/>
      <c r="D70" s="171" t="str">
        <f t="shared" si="2"/>
        <v>Bankruptcy_&lt;Fannie Mae Loan Number&gt;</v>
      </c>
      <c r="E70" s="217"/>
      <c r="F70" s="213"/>
      <c r="G70" s="155">
        <v>27</v>
      </c>
    </row>
    <row r="71" spans="2:7" ht="30" customHeight="1" x14ac:dyDescent="0.3">
      <c r="B71" s="216"/>
      <c r="C71" s="216"/>
      <c r="D71" s="171" t="str">
        <f t="shared" si="2"/>
        <v>Bankruptcy_&lt;Fannie Mae Loan Number&gt;</v>
      </c>
      <c r="E71" s="217"/>
      <c r="F71" s="213"/>
      <c r="G71" s="155">
        <v>28</v>
      </c>
    </row>
    <row r="72" spans="2:7" ht="30" customHeight="1" x14ac:dyDescent="0.3">
      <c r="B72" s="216"/>
      <c r="C72" s="216"/>
      <c r="D72" s="171" t="str">
        <f t="shared" si="2"/>
        <v>Bankruptcy_&lt;Fannie Mae Loan Number&gt;</v>
      </c>
      <c r="E72" s="217"/>
      <c r="F72" s="213"/>
      <c r="G72" s="155">
        <v>29</v>
      </c>
    </row>
    <row r="73" spans="2:7" ht="30" customHeight="1" x14ac:dyDescent="0.3">
      <c r="B73" s="216"/>
      <c r="C73" s="216"/>
      <c r="D73" s="171" t="str">
        <f t="shared" si="2"/>
        <v>Bankruptcy_&lt;Fannie Mae Loan Number&gt;</v>
      </c>
      <c r="E73" s="217"/>
      <c r="F73" s="213"/>
      <c r="G73" s="155">
        <v>30</v>
      </c>
    </row>
    <row r="74" spans="2:7" ht="30" customHeight="1" x14ac:dyDescent="0.3">
      <c r="B74" s="216"/>
      <c r="C74" s="216"/>
      <c r="D74" s="171" t="str">
        <f t="shared" si="2"/>
        <v>Bankruptcy_&lt;Fannie Mae Loan Number&gt;</v>
      </c>
      <c r="E74" s="217"/>
      <c r="F74" s="213"/>
      <c r="G74" s="155">
        <v>31</v>
      </c>
    </row>
    <row r="75" spans="2:7" ht="30" customHeight="1" x14ac:dyDescent="0.3">
      <c r="B75" s="216"/>
      <c r="C75" s="216"/>
      <c r="D75" s="171" t="str">
        <f t="shared" si="2"/>
        <v>Bankruptcy_&lt;Fannie Mae Loan Number&gt;</v>
      </c>
      <c r="E75" s="217"/>
      <c r="F75" s="213"/>
      <c r="G75" s="155">
        <v>32</v>
      </c>
    </row>
  </sheetData>
  <mergeCells count="41">
    <mergeCell ref="B37:D37"/>
    <mergeCell ref="B38:D38"/>
    <mergeCell ref="B39:D39"/>
    <mergeCell ref="B40:E40"/>
    <mergeCell ref="B41:D41"/>
    <mergeCell ref="B12:D12"/>
    <mergeCell ref="B14:D14"/>
    <mergeCell ref="B22:D22"/>
    <mergeCell ref="B19:D19"/>
    <mergeCell ref="B20:D20"/>
    <mergeCell ref="B21:D21"/>
    <mergeCell ref="B13:E13"/>
    <mergeCell ref="B36:D36"/>
    <mergeCell ref="B25:E25"/>
    <mergeCell ref="B26:D26"/>
    <mergeCell ref="B27:D27"/>
    <mergeCell ref="B28:E28"/>
    <mergeCell ref="B29:E29"/>
    <mergeCell ref="B30:E30"/>
    <mergeCell ref="B31:D31"/>
    <mergeCell ref="B32:D32"/>
    <mergeCell ref="B33:D33"/>
    <mergeCell ref="B34:D34"/>
    <mergeCell ref="B35:E35"/>
    <mergeCell ref="B23:D23"/>
    <mergeCell ref="B24:E24"/>
    <mergeCell ref="B15:D15"/>
    <mergeCell ref="B16:D16"/>
    <mergeCell ref="B17:D17"/>
    <mergeCell ref="B18:D18"/>
    <mergeCell ref="B7:D7"/>
    <mergeCell ref="B8:D8"/>
    <mergeCell ref="B9:E9"/>
    <mergeCell ref="B11:E11"/>
    <mergeCell ref="A1:E1"/>
    <mergeCell ref="A2:B2"/>
    <mergeCell ref="C2:E2"/>
    <mergeCell ref="A3:E3"/>
    <mergeCell ref="A5:E5"/>
    <mergeCell ref="B6:D6"/>
    <mergeCell ref="B10:D10"/>
  </mergeCells>
  <dataValidations count="1">
    <dataValidation type="list" allowBlank="1" showInputMessage="1" showErrorMessage="1" sqref="E44:E75 D26:D27 D41 D31:D34 D36:D39 D6:D8 D10 D12 D14:D23" xr:uid="{00000000-0002-0000-1400-000000000000}">
      <formula1>"Yes,No"</formula1>
    </dataValidation>
  </dataValidations>
  <pageMargins left="0.25" right="0.25" top="0.75" bottom="0.75" header="0.3" footer="0.3"/>
  <pageSetup scale="47"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53"/>
  <sheetViews>
    <sheetView showGridLines="0" showRowColHeaders="0" workbookViewId="0">
      <selection activeCell="C53" sqref="C53"/>
    </sheetView>
  </sheetViews>
  <sheetFormatPr defaultColWidth="9.44140625" defaultRowHeight="14.4" x14ac:dyDescent="0.3"/>
  <cols>
    <col min="1" max="1" width="16" style="148" customWidth="1"/>
    <col min="2" max="2" width="38.5546875" style="42" customWidth="1"/>
    <col min="3" max="3" width="31.44140625" style="42" customWidth="1"/>
    <col min="4" max="4" width="55.109375" style="42" customWidth="1"/>
    <col min="5" max="5" width="75" style="42" customWidth="1"/>
    <col min="6" max="6" width="46.109375" style="42" customWidth="1"/>
    <col min="7" max="7" width="48.44140625" style="42" customWidth="1"/>
    <col min="8" max="9" width="9.44140625" style="42"/>
    <col min="10" max="10" width="18.5546875" style="42" customWidth="1"/>
    <col min="11" max="11" width="17.44140625" style="42" customWidth="1"/>
    <col min="12" max="16384" width="9.44140625" style="42"/>
  </cols>
  <sheetData>
    <row r="1" spans="1:5" ht="113.25" customHeight="1" x14ac:dyDescent="0.3">
      <c r="A1" s="469"/>
      <c r="B1" s="470"/>
      <c r="C1" s="470"/>
      <c r="D1" s="470"/>
      <c r="E1" s="470"/>
    </row>
    <row r="2" spans="1:5" ht="26.25" customHeight="1" x14ac:dyDescent="0.3">
      <c r="A2" s="491" t="s">
        <v>16</v>
      </c>
      <c r="B2" s="492"/>
      <c r="C2" s="500" t="s">
        <v>124</v>
      </c>
      <c r="D2" s="500"/>
      <c r="E2" s="500"/>
    </row>
    <row r="3" spans="1:5" ht="52.5" customHeight="1" x14ac:dyDescent="0.3">
      <c r="A3" s="357" t="s">
        <v>693</v>
      </c>
      <c r="B3" s="357"/>
      <c r="C3" s="357"/>
      <c r="D3" s="357"/>
      <c r="E3" s="357"/>
    </row>
    <row r="4" spans="1:5" ht="23.25" customHeight="1" x14ac:dyDescent="0.3">
      <c r="A4" s="160" t="s">
        <v>13</v>
      </c>
      <c r="B4" s="83" t="str">
        <f>Introduction!A25</f>
        <v>&lt;Doc_Due&gt;</v>
      </c>
      <c r="C4" s="142"/>
      <c r="D4" s="142"/>
      <c r="E4" s="142"/>
    </row>
    <row r="5" spans="1:5" ht="36.75" customHeight="1" x14ac:dyDescent="0.3">
      <c r="A5" s="501" t="s">
        <v>125</v>
      </c>
      <c r="B5" s="502"/>
      <c r="C5" s="502"/>
      <c r="D5" s="502"/>
      <c r="E5" s="503"/>
    </row>
    <row r="6" spans="1:5" s="145" customFormat="1" ht="31.5" customHeight="1" x14ac:dyDescent="0.3">
      <c r="A6" s="257">
        <v>1</v>
      </c>
      <c r="B6" s="576" t="s">
        <v>126</v>
      </c>
      <c r="C6" s="577"/>
      <c r="D6" s="577"/>
      <c r="E6" s="205"/>
    </row>
    <row r="7" spans="1:5" s="145" customFormat="1" ht="31.5" customHeight="1" x14ac:dyDescent="0.3">
      <c r="A7" s="257">
        <v>2</v>
      </c>
      <c r="B7" s="576" t="s">
        <v>127</v>
      </c>
      <c r="C7" s="577"/>
      <c r="D7" s="577"/>
      <c r="E7" s="205"/>
    </row>
    <row r="8" spans="1:5" s="145" customFormat="1" ht="31.5" customHeight="1" x14ac:dyDescent="0.3">
      <c r="A8" s="257">
        <v>3</v>
      </c>
      <c r="B8" s="578" t="s">
        <v>128</v>
      </c>
      <c r="C8" s="579"/>
      <c r="D8" s="579"/>
      <c r="E8" s="580"/>
    </row>
    <row r="9" spans="1:5" s="145" customFormat="1" ht="31.5" customHeight="1" x14ac:dyDescent="0.3">
      <c r="A9" s="257">
        <v>4</v>
      </c>
      <c r="B9" s="574" t="s">
        <v>129</v>
      </c>
      <c r="C9" s="581"/>
      <c r="D9" s="581"/>
      <c r="E9" s="205"/>
    </row>
    <row r="10" spans="1:5" s="145" customFormat="1" ht="31.5" customHeight="1" x14ac:dyDescent="0.3">
      <c r="A10" s="257">
        <v>5</v>
      </c>
      <c r="B10" s="574" t="s">
        <v>130</v>
      </c>
      <c r="C10" s="581"/>
      <c r="D10" s="581"/>
      <c r="E10" s="205"/>
    </row>
    <row r="11" spans="1:5" s="145" customFormat="1" ht="31.5" customHeight="1" x14ac:dyDescent="0.3">
      <c r="A11" s="258">
        <v>6</v>
      </c>
      <c r="B11" s="582" t="s">
        <v>407</v>
      </c>
      <c r="C11" s="583"/>
      <c r="D11" s="583"/>
      <c r="E11" s="584"/>
    </row>
    <row r="12" spans="1:5" s="145" customFormat="1" ht="31.5" customHeight="1" x14ac:dyDescent="0.3">
      <c r="A12" s="257">
        <f>A11+1</f>
        <v>7</v>
      </c>
      <c r="B12" s="574" t="s">
        <v>131</v>
      </c>
      <c r="C12" s="575"/>
      <c r="D12" s="575"/>
      <c r="E12" s="205"/>
    </row>
    <row r="13" spans="1:5" s="145" customFormat="1" ht="31.5" customHeight="1" x14ac:dyDescent="0.3">
      <c r="A13" s="257">
        <f t="shared" ref="A13:A18" si="0">A12+1</f>
        <v>8</v>
      </c>
      <c r="B13" s="574" t="s">
        <v>132</v>
      </c>
      <c r="C13" s="581"/>
      <c r="D13" s="581"/>
      <c r="E13" s="205"/>
    </row>
    <row r="14" spans="1:5" s="145" customFormat="1" ht="31.5" customHeight="1" x14ac:dyDescent="0.3">
      <c r="A14" s="257">
        <f t="shared" si="0"/>
        <v>9</v>
      </c>
      <c r="B14" s="574" t="s">
        <v>133</v>
      </c>
      <c r="C14" s="581"/>
      <c r="D14" s="581"/>
      <c r="E14" s="205"/>
    </row>
    <row r="15" spans="1:5" s="145" customFormat="1" ht="31.5" customHeight="1" x14ac:dyDescent="0.3">
      <c r="A15" s="257">
        <f t="shared" si="0"/>
        <v>10</v>
      </c>
      <c r="B15" s="574" t="s">
        <v>134</v>
      </c>
      <c r="C15" s="581"/>
      <c r="D15" s="581"/>
      <c r="E15" s="205"/>
    </row>
    <row r="16" spans="1:5" s="145" customFormat="1" ht="31.5" customHeight="1" x14ac:dyDescent="0.3">
      <c r="A16" s="257">
        <f t="shared" si="0"/>
        <v>11</v>
      </c>
      <c r="B16" s="574" t="s">
        <v>135</v>
      </c>
      <c r="C16" s="581"/>
      <c r="D16" s="581"/>
      <c r="E16" s="205"/>
    </row>
    <row r="17" spans="1:7" s="145" customFormat="1" ht="31.5" customHeight="1" x14ac:dyDescent="0.3">
      <c r="A17" s="257">
        <f t="shared" si="0"/>
        <v>12</v>
      </c>
      <c r="B17" s="574" t="s">
        <v>136</v>
      </c>
      <c r="C17" s="581"/>
      <c r="D17" s="581"/>
      <c r="E17" s="205"/>
    </row>
    <row r="18" spans="1:7" s="145" customFormat="1" ht="31.5" customHeight="1" x14ac:dyDescent="0.3">
      <c r="A18" s="257">
        <f t="shared" si="0"/>
        <v>13</v>
      </c>
      <c r="B18" s="585" t="s">
        <v>714</v>
      </c>
      <c r="C18" s="586"/>
      <c r="D18" s="586"/>
      <c r="E18" s="587"/>
    </row>
    <row r="19" spans="1:7" s="145" customFormat="1" ht="31.5" hidden="1" customHeight="1" x14ac:dyDescent="0.3">
      <c r="A19" s="259"/>
      <c r="B19" s="260"/>
      <c r="C19" s="260"/>
      <c r="D19" s="260"/>
      <c r="E19" s="260"/>
    </row>
    <row r="20" spans="1:7" x14ac:dyDescent="0.3">
      <c r="A20" s="252"/>
      <c r="B20" s="252"/>
      <c r="C20" s="252"/>
      <c r="D20" s="252"/>
      <c r="E20" s="253"/>
      <c r="F20" s="252"/>
    </row>
    <row r="21" spans="1:7" x14ac:dyDescent="0.3">
      <c r="B21" s="232" t="s">
        <v>44</v>
      </c>
      <c r="C21" s="232" t="s">
        <v>137</v>
      </c>
      <c r="D21" s="85" t="s">
        <v>17</v>
      </c>
      <c r="E21" s="86" t="s">
        <v>46</v>
      </c>
      <c r="F21" s="85" t="s">
        <v>47</v>
      </c>
    </row>
    <row r="22" spans="1:7" ht="30" customHeight="1" x14ac:dyDescent="0.3">
      <c r="B22" s="216"/>
      <c r="C22" s="241"/>
      <c r="D22" s="171" t="str">
        <f>IF("A"&amp;B22="A","Foreclosure_&lt;Fannie Mae Loan Number&gt;","Foreclosure_"&amp;B22)</f>
        <v>Foreclosure_&lt;Fannie Mae Loan Number&gt;</v>
      </c>
      <c r="E22" s="217"/>
      <c r="F22" s="213"/>
      <c r="G22" s="155">
        <v>1</v>
      </c>
    </row>
    <row r="23" spans="1:7" ht="30" customHeight="1" x14ac:dyDescent="0.3">
      <c r="B23" s="216"/>
      <c r="C23" s="241"/>
      <c r="D23" s="171" t="str">
        <f t="shared" ref="D23:D53" si="1">IF("A"&amp;B23="A","Foreclosure_&lt;Fannie Mae Loan Number&gt;","Foreclosure_"&amp;B23)</f>
        <v>Foreclosure_&lt;Fannie Mae Loan Number&gt;</v>
      </c>
      <c r="E23" s="217"/>
      <c r="F23" s="213"/>
      <c r="G23" s="155">
        <v>2</v>
      </c>
    </row>
    <row r="24" spans="1:7" ht="30" customHeight="1" x14ac:dyDescent="0.3">
      <c r="B24" s="216"/>
      <c r="C24" s="241"/>
      <c r="D24" s="171" t="str">
        <f t="shared" si="1"/>
        <v>Foreclosure_&lt;Fannie Mae Loan Number&gt;</v>
      </c>
      <c r="E24" s="217"/>
      <c r="F24" s="213"/>
      <c r="G24" s="155">
        <v>3</v>
      </c>
    </row>
    <row r="25" spans="1:7" ht="30" customHeight="1" x14ac:dyDescent="0.3">
      <c r="B25" s="216"/>
      <c r="C25" s="241"/>
      <c r="D25" s="171" t="str">
        <f t="shared" si="1"/>
        <v>Foreclosure_&lt;Fannie Mae Loan Number&gt;</v>
      </c>
      <c r="E25" s="217"/>
      <c r="F25" s="213"/>
      <c r="G25" s="155">
        <v>4</v>
      </c>
    </row>
    <row r="26" spans="1:7" ht="30" customHeight="1" x14ac:dyDescent="0.3">
      <c r="B26" s="216"/>
      <c r="C26" s="241"/>
      <c r="D26" s="171" t="str">
        <f t="shared" si="1"/>
        <v>Foreclosure_&lt;Fannie Mae Loan Number&gt;</v>
      </c>
      <c r="E26" s="217"/>
      <c r="F26" s="213"/>
      <c r="G26" s="155">
        <v>5</v>
      </c>
    </row>
    <row r="27" spans="1:7" ht="30" customHeight="1" x14ac:dyDescent="0.3">
      <c r="B27" s="216"/>
      <c r="C27" s="241"/>
      <c r="D27" s="171" t="str">
        <f t="shared" si="1"/>
        <v>Foreclosure_&lt;Fannie Mae Loan Number&gt;</v>
      </c>
      <c r="E27" s="217"/>
      <c r="F27" s="213"/>
      <c r="G27" s="155">
        <v>6</v>
      </c>
    </row>
    <row r="28" spans="1:7" ht="30" customHeight="1" x14ac:dyDescent="0.3">
      <c r="B28" s="216"/>
      <c r="C28" s="241"/>
      <c r="D28" s="171" t="str">
        <f t="shared" si="1"/>
        <v>Foreclosure_&lt;Fannie Mae Loan Number&gt;</v>
      </c>
      <c r="E28" s="217"/>
      <c r="F28" s="213"/>
      <c r="G28" s="155">
        <v>7</v>
      </c>
    </row>
    <row r="29" spans="1:7" ht="30" customHeight="1" x14ac:dyDescent="0.3">
      <c r="B29" s="216"/>
      <c r="C29" s="241"/>
      <c r="D29" s="171" t="str">
        <f t="shared" si="1"/>
        <v>Foreclosure_&lt;Fannie Mae Loan Number&gt;</v>
      </c>
      <c r="E29" s="217"/>
      <c r="F29" s="213"/>
      <c r="G29" s="155">
        <v>8</v>
      </c>
    </row>
    <row r="30" spans="1:7" ht="30" customHeight="1" x14ac:dyDescent="0.3">
      <c r="B30" s="216"/>
      <c r="C30" s="241"/>
      <c r="D30" s="171" t="str">
        <f t="shared" si="1"/>
        <v>Foreclosure_&lt;Fannie Mae Loan Number&gt;</v>
      </c>
      <c r="E30" s="217"/>
      <c r="F30" s="213"/>
      <c r="G30" s="155">
        <v>9</v>
      </c>
    </row>
    <row r="31" spans="1:7" ht="30" customHeight="1" x14ac:dyDescent="0.3">
      <c r="B31" s="216"/>
      <c r="C31" s="241"/>
      <c r="D31" s="171" t="str">
        <f t="shared" si="1"/>
        <v>Foreclosure_&lt;Fannie Mae Loan Number&gt;</v>
      </c>
      <c r="E31" s="218"/>
      <c r="F31" s="213"/>
      <c r="G31" s="155">
        <v>10</v>
      </c>
    </row>
    <row r="32" spans="1:7" ht="30" customHeight="1" x14ac:dyDescent="0.3">
      <c r="B32" s="216"/>
      <c r="C32" s="241"/>
      <c r="D32" s="171" t="str">
        <f t="shared" si="1"/>
        <v>Foreclosure_&lt;Fannie Mae Loan Number&gt;</v>
      </c>
      <c r="E32" s="204"/>
      <c r="F32" s="213"/>
      <c r="G32" s="155">
        <v>11</v>
      </c>
    </row>
    <row r="33" spans="2:7" ht="30" customHeight="1" x14ac:dyDescent="0.3">
      <c r="B33" s="216"/>
      <c r="C33" s="241"/>
      <c r="D33" s="171" t="str">
        <f t="shared" si="1"/>
        <v>Foreclosure_&lt;Fannie Mae Loan Number&gt;</v>
      </c>
      <c r="E33" s="159"/>
      <c r="F33" s="213"/>
      <c r="G33" s="155">
        <v>12</v>
      </c>
    </row>
    <row r="34" spans="2:7" ht="30" customHeight="1" x14ac:dyDescent="0.3">
      <c r="B34" s="216"/>
      <c r="C34" s="241"/>
      <c r="D34" s="171" t="str">
        <f t="shared" si="1"/>
        <v>Foreclosure_&lt;Fannie Mae Loan Number&gt;</v>
      </c>
      <c r="E34" s="80"/>
      <c r="F34" s="213"/>
      <c r="G34" s="155">
        <v>13</v>
      </c>
    </row>
    <row r="35" spans="2:7" ht="30" customHeight="1" x14ac:dyDescent="0.3">
      <c r="B35" s="216"/>
      <c r="C35" s="241"/>
      <c r="D35" s="171" t="str">
        <f t="shared" si="1"/>
        <v>Foreclosure_&lt;Fannie Mae Loan Number&gt;</v>
      </c>
      <c r="E35" s="217"/>
      <c r="F35" s="213"/>
      <c r="G35" s="155">
        <v>14</v>
      </c>
    </row>
    <row r="36" spans="2:7" ht="30" customHeight="1" x14ac:dyDescent="0.3">
      <c r="B36" s="216"/>
      <c r="C36" s="241"/>
      <c r="D36" s="171" t="str">
        <f t="shared" si="1"/>
        <v>Foreclosure_&lt;Fannie Mae Loan Number&gt;</v>
      </c>
      <c r="E36" s="217"/>
      <c r="F36" s="213"/>
      <c r="G36" s="155">
        <v>15</v>
      </c>
    </row>
    <row r="37" spans="2:7" ht="30" customHeight="1" x14ac:dyDescent="0.3">
      <c r="B37" s="216"/>
      <c r="C37" s="241"/>
      <c r="D37" s="171" t="str">
        <f t="shared" si="1"/>
        <v>Foreclosure_&lt;Fannie Mae Loan Number&gt;</v>
      </c>
      <c r="E37" s="217"/>
      <c r="F37" s="213"/>
      <c r="G37" s="155">
        <v>16</v>
      </c>
    </row>
    <row r="38" spans="2:7" ht="30" customHeight="1" x14ac:dyDescent="0.3">
      <c r="B38" s="216"/>
      <c r="C38" s="241"/>
      <c r="D38" s="171" t="str">
        <f t="shared" si="1"/>
        <v>Foreclosure_&lt;Fannie Mae Loan Number&gt;</v>
      </c>
      <c r="E38" s="217"/>
      <c r="F38" s="213"/>
      <c r="G38" s="155">
        <v>17</v>
      </c>
    </row>
    <row r="39" spans="2:7" ht="30" customHeight="1" x14ac:dyDescent="0.3">
      <c r="B39" s="216"/>
      <c r="C39" s="241"/>
      <c r="D39" s="171" t="str">
        <f t="shared" si="1"/>
        <v>Foreclosure_&lt;Fannie Mae Loan Number&gt;</v>
      </c>
      <c r="E39" s="217"/>
      <c r="F39" s="213"/>
      <c r="G39" s="155">
        <v>18</v>
      </c>
    </row>
    <row r="40" spans="2:7" ht="30" customHeight="1" x14ac:dyDescent="0.3">
      <c r="B40" s="216"/>
      <c r="C40" s="241"/>
      <c r="D40" s="171" t="str">
        <f t="shared" si="1"/>
        <v>Foreclosure_&lt;Fannie Mae Loan Number&gt;</v>
      </c>
      <c r="E40" s="217"/>
      <c r="F40" s="213"/>
      <c r="G40" s="155">
        <v>19</v>
      </c>
    </row>
    <row r="41" spans="2:7" ht="30" customHeight="1" x14ac:dyDescent="0.3">
      <c r="B41" s="216"/>
      <c r="C41" s="241"/>
      <c r="D41" s="171" t="str">
        <f t="shared" si="1"/>
        <v>Foreclosure_&lt;Fannie Mae Loan Number&gt;</v>
      </c>
      <c r="E41" s="217"/>
      <c r="F41" s="213"/>
      <c r="G41" s="155">
        <v>20</v>
      </c>
    </row>
    <row r="42" spans="2:7" ht="30" customHeight="1" x14ac:dyDescent="0.3">
      <c r="B42" s="216"/>
      <c r="C42" s="241"/>
      <c r="D42" s="171" t="str">
        <f t="shared" si="1"/>
        <v>Foreclosure_&lt;Fannie Mae Loan Number&gt;</v>
      </c>
      <c r="E42" s="217"/>
      <c r="F42" s="213"/>
      <c r="G42" s="155">
        <v>21</v>
      </c>
    </row>
    <row r="43" spans="2:7" ht="30" customHeight="1" x14ac:dyDescent="0.3">
      <c r="B43" s="216"/>
      <c r="C43" s="241"/>
      <c r="D43" s="171" t="str">
        <f t="shared" si="1"/>
        <v>Foreclosure_&lt;Fannie Mae Loan Number&gt;</v>
      </c>
      <c r="E43" s="217"/>
      <c r="F43" s="213"/>
      <c r="G43" s="155">
        <v>22</v>
      </c>
    </row>
    <row r="44" spans="2:7" ht="30" customHeight="1" x14ac:dyDescent="0.3">
      <c r="B44" s="216"/>
      <c r="C44" s="241"/>
      <c r="D44" s="171" t="str">
        <f t="shared" si="1"/>
        <v>Foreclosure_&lt;Fannie Mae Loan Number&gt;</v>
      </c>
      <c r="E44" s="217"/>
      <c r="F44" s="213"/>
      <c r="G44" s="155">
        <v>23</v>
      </c>
    </row>
    <row r="45" spans="2:7" ht="30" customHeight="1" x14ac:dyDescent="0.3">
      <c r="B45" s="216"/>
      <c r="C45" s="241"/>
      <c r="D45" s="171" t="str">
        <f t="shared" si="1"/>
        <v>Foreclosure_&lt;Fannie Mae Loan Number&gt;</v>
      </c>
      <c r="E45" s="217"/>
      <c r="F45" s="213"/>
      <c r="G45" s="155">
        <v>24</v>
      </c>
    </row>
    <row r="46" spans="2:7" ht="30" customHeight="1" x14ac:dyDescent="0.3">
      <c r="B46" s="216"/>
      <c r="C46" s="241"/>
      <c r="D46" s="171" t="str">
        <f t="shared" si="1"/>
        <v>Foreclosure_&lt;Fannie Mae Loan Number&gt;</v>
      </c>
      <c r="E46" s="217"/>
      <c r="F46" s="213"/>
      <c r="G46" s="155">
        <v>25</v>
      </c>
    </row>
    <row r="47" spans="2:7" ht="30" customHeight="1" x14ac:dyDescent="0.3">
      <c r="B47" s="216"/>
      <c r="C47" s="241"/>
      <c r="D47" s="171" t="str">
        <f t="shared" si="1"/>
        <v>Foreclosure_&lt;Fannie Mae Loan Number&gt;</v>
      </c>
      <c r="E47" s="217"/>
      <c r="F47" s="213"/>
      <c r="G47" s="155">
        <v>26</v>
      </c>
    </row>
    <row r="48" spans="2:7" ht="30" customHeight="1" x14ac:dyDescent="0.3">
      <c r="B48" s="216"/>
      <c r="C48" s="241"/>
      <c r="D48" s="171" t="str">
        <f t="shared" si="1"/>
        <v>Foreclosure_&lt;Fannie Mae Loan Number&gt;</v>
      </c>
      <c r="E48" s="217"/>
      <c r="F48" s="213"/>
      <c r="G48" s="155">
        <v>27</v>
      </c>
    </row>
    <row r="49" spans="2:7" ht="30" customHeight="1" x14ac:dyDescent="0.3">
      <c r="B49" s="216"/>
      <c r="C49" s="241"/>
      <c r="D49" s="171" t="str">
        <f t="shared" si="1"/>
        <v>Foreclosure_&lt;Fannie Mae Loan Number&gt;</v>
      </c>
      <c r="E49" s="217"/>
      <c r="F49" s="213"/>
      <c r="G49" s="155">
        <v>28</v>
      </c>
    </row>
    <row r="50" spans="2:7" ht="30" customHeight="1" x14ac:dyDescent="0.3">
      <c r="B50" s="216"/>
      <c r="C50" s="241"/>
      <c r="D50" s="171" t="str">
        <f t="shared" si="1"/>
        <v>Foreclosure_&lt;Fannie Mae Loan Number&gt;</v>
      </c>
      <c r="E50" s="217"/>
      <c r="F50" s="213"/>
      <c r="G50" s="155">
        <v>29</v>
      </c>
    </row>
    <row r="51" spans="2:7" ht="30" customHeight="1" x14ac:dyDescent="0.3">
      <c r="B51" s="216"/>
      <c r="C51" s="241"/>
      <c r="D51" s="171" t="str">
        <f t="shared" si="1"/>
        <v>Foreclosure_&lt;Fannie Mae Loan Number&gt;</v>
      </c>
      <c r="E51" s="217"/>
      <c r="F51" s="213"/>
      <c r="G51" s="155">
        <v>30</v>
      </c>
    </row>
    <row r="52" spans="2:7" ht="30" customHeight="1" x14ac:dyDescent="0.3">
      <c r="B52" s="216"/>
      <c r="C52" s="241"/>
      <c r="D52" s="171" t="str">
        <f t="shared" si="1"/>
        <v>Foreclosure_&lt;Fannie Mae Loan Number&gt;</v>
      </c>
      <c r="E52" s="217"/>
      <c r="F52" s="213"/>
      <c r="G52" s="155">
        <v>31</v>
      </c>
    </row>
    <row r="53" spans="2:7" ht="30" customHeight="1" x14ac:dyDescent="0.3">
      <c r="B53" s="216"/>
      <c r="C53" s="241"/>
      <c r="D53" s="171" t="str">
        <f t="shared" si="1"/>
        <v>Foreclosure_&lt;Fannie Mae Loan Number&gt;</v>
      </c>
      <c r="E53" s="217"/>
      <c r="F53" s="213"/>
      <c r="G53" s="155">
        <v>32</v>
      </c>
    </row>
  </sheetData>
  <mergeCells count="18">
    <mergeCell ref="B18:E18"/>
    <mergeCell ref="B13:D13"/>
    <mergeCell ref="B14:D14"/>
    <mergeCell ref="B15:D15"/>
    <mergeCell ref="B16:D16"/>
    <mergeCell ref="B17:D17"/>
    <mergeCell ref="B12:D12"/>
    <mergeCell ref="B7:D7"/>
    <mergeCell ref="A1:E1"/>
    <mergeCell ref="A2:B2"/>
    <mergeCell ref="C2:E2"/>
    <mergeCell ref="A3:E3"/>
    <mergeCell ref="A5:E5"/>
    <mergeCell ref="B6:D6"/>
    <mergeCell ref="B8:E8"/>
    <mergeCell ref="B9:D9"/>
    <mergeCell ref="B10:D10"/>
    <mergeCell ref="B11:E11"/>
  </mergeCells>
  <dataValidations count="1">
    <dataValidation type="list" allowBlank="1" showInputMessage="1" showErrorMessage="1" sqref="E22:E53 D6:D7 D9:D10 D12:D17" xr:uid="{00000000-0002-0000-1500-000000000000}">
      <formula1>"Yes,No"</formula1>
    </dataValidation>
  </dataValidations>
  <pageMargins left="0.25" right="0.25" top="0.75" bottom="0.75" header="0.3" footer="0.3"/>
  <pageSetup scale="45"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7117-FDBA-4007-80D2-07857B7BA565}">
  <dimension ref="B3:C21"/>
  <sheetViews>
    <sheetView workbookViewId="0">
      <selection activeCell="C18" sqref="C18"/>
    </sheetView>
  </sheetViews>
  <sheetFormatPr defaultRowHeight="14.4" x14ac:dyDescent="0.3"/>
  <cols>
    <col min="2" max="2" width="27.44140625" customWidth="1"/>
  </cols>
  <sheetData>
    <row r="3" spans="2:3" x14ac:dyDescent="0.3">
      <c r="B3" s="16" t="s">
        <v>546</v>
      </c>
      <c r="C3" s="16">
        <f>COUNT(OOSP!K5:K22)</f>
        <v>18</v>
      </c>
    </row>
    <row r="4" spans="2:3" x14ac:dyDescent="0.3">
      <c r="B4" s="16" t="s">
        <v>547</v>
      </c>
      <c r="C4" s="16">
        <f>COUNT('CMR Document Request'!A7,'CMR Document Request'!A8,'CMR Document Request'!A18:A22,'CMR Document Request'!A24:A29,'CMR Document Request'!A30:A32,'CMR Document Request'!A34,'CMR Document Request'!A36,'CMR Document Request'!A38,'CMR Document Request'!A39,'CMR Document Request'!A40,'CMR Document Request'!A41,'CMR Document Request'!A42,'CMR Document Request'!A43,'CMR Document Request'!A44,'CMR Document Request'!A45,'CMR Document Request'!A48,'CMR Document Request'!A49,'CMR Document Request'!A50,'CMR Document Request'!A52,'CMR Document Request'!A54)</f>
        <v>20</v>
      </c>
    </row>
    <row r="5" spans="2:3" x14ac:dyDescent="0.3">
      <c r="B5" s="16" t="s">
        <v>548</v>
      </c>
      <c r="C5" s="16">
        <f>COUNT(Payoffs!A12:A43)</f>
        <v>32</v>
      </c>
    </row>
    <row r="6" spans="2:3" x14ac:dyDescent="0.3">
      <c r="B6" s="16" t="s">
        <v>549</v>
      </c>
      <c r="C6" s="16">
        <f>COUNT('Procedures '!B5:B37)</f>
        <v>33</v>
      </c>
    </row>
    <row r="7" spans="2:3" x14ac:dyDescent="0.3">
      <c r="B7" s="16" t="s">
        <v>550</v>
      </c>
      <c r="C7" s="16">
        <f>COUNT(Hazard_Ins_Loss_Drafts!A18:A49)</f>
        <v>32</v>
      </c>
    </row>
    <row r="8" spans="2:3" x14ac:dyDescent="0.3">
      <c r="B8" s="16" t="s">
        <v>551</v>
      </c>
      <c r="C8" s="16">
        <f>COUNT(TI_Escrow!F15:F46)</f>
        <v>32</v>
      </c>
    </row>
    <row r="9" spans="2:3" x14ac:dyDescent="0.3">
      <c r="B9" s="16" t="s">
        <v>759</v>
      </c>
      <c r="C9" s="16">
        <f>COUNT(MI_Escrow!A13:A44)</f>
        <v>32</v>
      </c>
    </row>
    <row r="10" spans="2:3" x14ac:dyDescent="0.3">
      <c r="B10" s="16" t="s">
        <v>540</v>
      </c>
      <c r="C10" s="16">
        <f>COUNT(Flood_Escrow!F13:F43)</f>
        <v>31</v>
      </c>
    </row>
    <row r="11" spans="2:3" x14ac:dyDescent="0.3">
      <c r="B11" s="16" t="s">
        <v>89</v>
      </c>
      <c r="C11" s="16">
        <f>COUNT(Delinquency_Servicing!F15:F46)</f>
        <v>32</v>
      </c>
    </row>
    <row r="12" spans="2:3" x14ac:dyDescent="0.3">
      <c r="B12" s="16" t="s">
        <v>439</v>
      </c>
      <c r="C12" s="16">
        <f>COUNT(Payment_Deferral!H22:H61)</f>
        <v>40</v>
      </c>
    </row>
    <row r="13" spans="2:3" x14ac:dyDescent="0.3">
      <c r="B13" s="16" t="s">
        <v>552</v>
      </c>
      <c r="C13" s="16">
        <f>COUNT(Forbearance_and_Repayment_Plans!G19:G50)</f>
        <v>32</v>
      </c>
    </row>
    <row r="14" spans="2:3" x14ac:dyDescent="0.3">
      <c r="B14" s="16" t="s">
        <v>553</v>
      </c>
      <c r="C14" s="16">
        <f>COUNT(Modifications!A39:A101)</f>
        <v>63</v>
      </c>
    </row>
    <row r="15" spans="2:3" x14ac:dyDescent="0.3">
      <c r="B15" s="16" t="s">
        <v>554</v>
      </c>
      <c r="C15" s="16">
        <f>COUNT(Liquidations!G28:G59)</f>
        <v>32</v>
      </c>
    </row>
    <row r="16" spans="2:3" x14ac:dyDescent="0.3">
      <c r="B16" s="16" t="s">
        <v>255</v>
      </c>
      <c r="C16" s="16">
        <f>COUNT(#REF!)</f>
        <v>0</v>
      </c>
    </row>
    <row r="17" spans="2:3" x14ac:dyDescent="0.3">
      <c r="B17" s="16" t="s">
        <v>555</v>
      </c>
      <c r="C17" s="16">
        <f>COUNT(Bankruptcy!G44:G75)</f>
        <v>32</v>
      </c>
    </row>
    <row r="18" spans="2:3" x14ac:dyDescent="0.3">
      <c r="B18" s="16" t="s">
        <v>556</v>
      </c>
      <c r="C18" s="16">
        <f>COUNT(Foreclosure!G22:G53)</f>
        <v>32</v>
      </c>
    </row>
    <row r="19" spans="2:3" x14ac:dyDescent="0.3">
      <c r="B19" s="16" t="s">
        <v>557</v>
      </c>
      <c r="C19" s="16">
        <f>COUNT(Default_Related_Legal_Services!A6:A10,Default_Related_Legal_Services!A18:A20,Default_Related_Legal_Services!A26:A28)</f>
        <v>11</v>
      </c>
    </row>
    <row r="20" spans="2:3" x14ac:dyDescent="0.3">
      <c r="B20" s="16" t="s">
        <v>305</v>
      </c>
      <c r="C20" s="16">
        <f>COUNT('Fidelity Bond'!A36:A37,'Fidelity Bond'!A40,'Fidelity Bond'!A41)</f>
        <v>4</v>
      </c>
    </row>
    <row r="21" spans="2:3" x14ac:dyDescent="0.3">
      <c r="B21" s="16" t="s">
        <v>558</v>
      </c>
      <c r="C21" s="16">
        <f>SUM(C3:C20)</f>
        <v>508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8"/>
  <sheetViews>
    <sheetView showGridLines="0" showRowColHeaders="0" workbookViewId="0">
      <selection activeCell="C2" sqref="C2:E2"/>
    </sheetView>
  </sheetViews>
  <sheetFormatPr defaultColWidth="9.44140625" defaultRowHeight="14.4" x14ac:dyDescent="0.3"/>
  <cols>
    <col min="1" max="1" width="25.44140625" style="148" customWidth="1"/>
    <col min="2" max="2" width="38.5546875" style="42" customWidth="1"/>
    <col min="3" max="3" width="31.44140625" style="42" customWidth="1"/>
    <col min="4" max="4" width="30.44140625" style="42" customWidth="1"/>
    <col min="5" max="5" width="75" style="42" customWidth="1"/>
    <col min="6" max="6" width="38" style="42" customWidth="1"/>
    <col min="7" max="7" width="48.44140625" style="42" customWidth="1"/>
    <col min="8" max="9" width="9.44140625" style="42"/>
    <col min="10" max="10" width="18.5546875" style="42" customWidth="1"/>
    <col min="11" max="11" width="17.44140625" style="42" customWidth="1"/>
    <col min="12" max="16384" width="9.44140625" style="42"/>
  </cols>
  <sheetData>
    <row r="1" spans="1:6" ht="110.25" customHeight="1" x14ac:dyDescent="0.3">
      <c r="A1" s="469"/>
      <c r="B1" s="470"/>
      <c r="C1" s="470"/>
      <c r="D1" s="470"/>
      <c r="E1" s="470"/>
    </row>
    <row r="2" spans="1:6" ht="26.25" customHeight="1" x14ac:dyDescent="0.3">
      <c r="A2" s="491" t="s">
        <v>16</v>
      </c>
      <c r="B2" s="492"/>
      <c r="C2" s="500" t="s">
        <v>139</v>
      </c>
      <c r="D2" s="500"/>
      <c r="E2" s="500"/>
    </row>
    <row r="3" spans="1:6" ht="52.5" customHeight="1" x14ac:dyDescent="0.3">
      <c r="A3" s="357" t="s">
        <v>694</v>
      </c>
      <c r="B3" s="357"/>
      <c r="C3" s="357"/>
      <c r="D3" s="357"/>
      <c r="E3" s="357"/>
    </row>
    <row r="4" spans="1:6" ht="23.25" customHeight="1" x14ac:dyDescent="0.3">
      <c r="A4" s="160" t="s">
        <v>13</v>
      </c>
      <c r="B4" s="83" t="str">
        <f>Introduction!A25</f>
        <v>&lt;Doc_Due&gt;</v>
      </c>
      <c r="C4" s="142"/>
      <c r="D4" s="142"/>
      <c r="E4" s="142"/>
    </row>
    <row r="5" spans="1:6" ht="36.75" customHeight="1" x14ac:dyDescent="0.3">
      <c r="A5" s="261" t="s">
        <v>140</v>
      </c>
      <c r="B5" s="262"/>
      <c r="C5" s="262"/>
      <c r="D5" s="262"/>
      <c r="E5" s="263"/>
    </row>
    <row r="6" spans="1:6" s="265" customFormat="1" ht="38.25" customHeight="1" x14ac:dyDescent="0.3">
      <c r="A6" s="210">
        <v>1</v>
      </c>
      <c r="B6" s="553" t="s">
        <v>143</v>
      </c>
      <c r="C6" s="554"/>
      <c r="D6" s="555"/>
      <c r="E6" s="264" t="s">
        <v>646</v>
      </c>
      <c r="F6" s="185"/>
    </row>
    <row r="7" spans="1:6" s="265" customFormat="1" ht="38.25" customHeight="1" x14ac:dyDescent="0.3">
      <c r="A7" s="210">
        <v>2</v>
      </c>
      <c r="B7" s="553" t="s">
        <v>144</v>
      </c>
      <c r="C7" s="554"/>
      <c r="D7" s="555"/>
      <c r="E7" s="264" t="s">
        <v>647</v>
      </c>
      <c r="F7" s="185"/>
    </row>
    <row r="8" spans="1:6" s="265" customFormat="1" ht="38.25" customHeight="1" x14ac:dyDescent="0.3">
      <c r="A8" s="210">
        <v>3</v>
      </c>
      <c r="B8" s="553" t="s">
        <v>145</v>
      </c>
      <c r="C8" s="554"/>
      <c r="D8" s="555"/>
      <c r="E8" s="264" t="s">
        <v>648</v>
      </c>
      <c r="F8" s="185"/>
    </row>
    <row r="9" spans="1:6" s="265" customFormat="1" ht="38.25" customHeight="1" x14ac:dyDescent="0.3">
      <c r="A9" s="210">
        <v>4</v>
      </c>
      <c r="B9" s="553" t="s">
        <v>146</v>
      </c>
      <c r="C9" s="554"/>
      <c r="D9" s="555"/>
      <c r="E9" s="264" t="s">
        <v>649</v>
      </c>
      <c r="F9" s="185"/>
    </row>
    <row r="10" spans="1:6" s="265" customFormat="1" ht="38.25" customHeight="1" x14ac:dyDescent="0.3">
      <c r="A10" s="210">
        <v>5</v>
      </c>
      <c r="B10" s="553" t="s">
        <v>324</v>
      </c>
      <c r="C10" s="554"/>
      <c r="D10" s="555"/>
      <c r="E10" s="264" t="s">
        <v>650</v>
      </c>
      <c r="F10" s="185"/>
    </row>
    <row r="11" spans="1:6" s="265" customFormat="1" ht="68.25" customHeight="1" x14ac:dyDescent="0.3">
      <c r="A11" s="143">
        <v>6</v>
      </c>
      <c r="B11" s="466" t="s">
        <v>355</v>
      </c>
      <c r="C11" s="467"/>
      <c r="D11" s="468"/>
      <c r="E11" s="266" t="s">
        <v>356</v>
      </c>
      <c r="F11" s="267"/>
    </row>
    <row r="12" spans="1:6" s="265" customFormat="1" ht="51.75" customHeight="1" x14ac:dyDescent="0.3">
      <c r="A12" s="143">
        <v>7</v>
      </c>
      <c r="B12" s="466" t="s">
        <v>357</v>
      </c>
      <c r="C12" s="467"/>
      <c r="D12" s="468"/>
      <c r="E12" s="266" t="s">
        <v>358</v>
      </c>
      <c r="F12" s="267"/>
    </row>
    <row r="13" spans="1:6" s="265" customFormat="1" ht="18.75" customHeight="1" x14ac:dyDescent="0.3">
      <c r="A13" s="268"/>
      <c r="B13" s="269"/>
      <c r="C13" s="269"/>
      <c r="D13" s="269"/>
      <c r="E13" s="269"/>
      <c r="F13" s="269"/>
    </row>
    <row r="14" spans="1:6" s="33" customFormat="1" x14ac:dyDescent="0.3">
      <c r="A14" s="147"/>
      <c r="B14" s="145"/>
      <c r="C14" s="145"/>
      <c r="D14" s="145"/>
      <c r="E14" s="145"/>
      <c r="F14" s="145"/>
    </row>
    <row r="15" spans="1:6" s="33" customFormat="1" ht="16.5" customHeight="1" x14ac:dyDescent="0.3">
      <c r="A15" s="270"/>
      <c r="B15" s="588" t="s">
        <v>147</v>
      </c>
      <c r="C15" s="588"/>
      <c r="D15" s="145"/>
      <c r="E15" s="145"/>
      <c r="F15" s="145"/>
    </row>
    <row r="16" spans="1:6" s="33" customFormat="1" ht="27.75" customHeight="1" x14ac:dyDescent="0.3">
      <c r="A16" s="145"/>
      <c r="B16" s="591" t="s">
        <v>148</v>
      </c>
      <c r="C16" s="592"/>
      <c r="D16" s="145"/>
      <c r="E16" s="145"/>
      <c r="F16" s="145"/>
    </row>
    <row r="17" spans="1:6" s="33" customFormat="1" x14ac:dyDescent="0.3">
      <c r="A17" s="145"/>
      <c r="B17" s="271" t="s">
        <v>141</v>
      </c>
      <c r="C17" s="271" t="s">
        <v>142</v>
      </c>
      <c r="D17" s="85" t="s">
        <v>17</v>
      </c>
      <c r="E17" s="209" t="s">
        <v>46</v>
      </c>
      <c r="F17" s="209" t="s">
        <v>47</v>
      </c>
    </row>
    <row r="18" spans="1:6" s="33" customFormat="1" x14ac:dyDescent="0.3">
      <c r="A18" s="147">
        <v>1</v>
      </c>
      <c r="B18" s="172"/>
      <c r="C18" s="172"/>
      <c r="D18" s="264" t="s">
        <v>651</v>
      </c>
      <c r="E18" s="90"/>
      <c r="F18" s="184"/>
    </row>
    <row r="19" spans="1:6" s="33" customFormat="1" x14ac:dyDescent="0.3">
      <c r="A19" s="147">
        <v>2</v>
      </c>
      <c r="B19" s="172"/>
      <c r="C19" s="172"/>
      <c r="D19" s="264" t="s">
        <v>652</v>
      </c>
      <c r="E19" s="90"/>
      <c r="F19" s="184"/>
    </row>
    <row r="20" spans="1:6" s="273" customFormat="1" x14ac:dyDescent="0.3">
      <c r="A20" s="147">
        <v>3</v>
      </c>
      <c r="B20" s="272"/>
      <c r="C20" s="272"/>
      <c r="D20" s="264" t="s">
        <v>653</v>
      </c>
      <c r="E20" s="90"/>
      <c r="F20" s="184"/>
    </row>
    <row r="21" spans="1:6" s="273" customFormat="1" x14ac:dyDescent="0.3">
      <c r="A21" s="274"/>
    </row>
    <row r="22" spans="1:6" s="33" customFormat="1" ht="16.350000000000001" customHeight="1" x14ac:dyDescent="0.3">
      <c r="A22" s="147"/>
      <c r="B22" s="145"/>
      <c r="C22" s="145"/>
    </row>
    <row r="23" spans="1:6" s="273" customFormat="1" ht="16.5" customHeight="1" x14ac:dyDescent="0.3">
      <c r="A23" s="274"/>
      <c r="B23" s="588" t="s">
        <v>149</v>
      </c>
      <c r="C23" s="588"/>
    </row>
    <row r="24" spans="1:6" s="273" customFormat="1" ht="28.5" customHeight="1" x14ac:dyDescent="0.3">
      <c r="A24" s="274"/>
      <c r="B24" s="589" t="s">
        <v>352</v>
      </c>
      <c r="C24" s="590"/>
    </row>
    <row r="25" spans="1:6" s="273" customFormat="1" ht="57" customHeight="1" x14ac:dyDescent="0.3">
      <c r="A25" s="274"/>
      <c r="B25" s="271" t="s">
        <v>141</v>
      </c>
      <c r="C25" s="271" t="s">
        <v>142</v>
      </c>
      <c r="D25" s="85" t="s">
        <v>17</v>
      </c>
      <c r="E25" s="209" t="s">
        <v>46</v>
      </c>
      <c r="F25" s="209" t="s">
        <v>47</v>
      </c>
    </row>
    <row r="26" spans="1:6" s="33" customFormat="1" ht="21" customHeight="1" x14ac:dyDescent="0.3">
      <c r="A26" s="270">
        <v>1</v>
      </c>
      <c r="B26" s="172"/>
      <c r="C26" s="172"/>
      <c r="D26" s="264" t="s">
        <v>654</v>
      </c>
      <c r="E26" s="90"/>
      <c r="F26" s="184"/>
    </row>
    <row r="27" spans="1:6" s="33" customFormat="1" ht="21" customHeight="1" x14ac:dyDescent="0.3">
      <c r="A27" s="270">
        <v>2</v>
      </c>
      <c r="B27" s="172"/>
      <c r="C27" s="172"/>
      <c r="D27" s="264" t="s">
        <v>655</v>
      </c>
      <c r="E27" s="90"/>
      <c r="F27" s="184"/>
    </row>
    <row r="28" spans="1:6" s="33" customFormat="1" ht="21" customHeight="1" x14ac:dyDescent="0.3">
      <c r="A28" s="270">
        <v>3</v>
      </c>
      <c r="B28" s="172"/>
      <c r="C28" s="172"/>
      <c r="D28" s="264" t="s">
        <v>656</v>
      </c>
      <c r="E28" s="90"/>
      <c r="F28" s="184"/>
    </row>
  </sheetData>
  <mergeCells count="15">
    <mergeCell ref="B23:C23"/>
    <mergeCell ref="B24:C24"/>
    <mergeCell ref="B15:C15"/>
    <mergeCell ref="B16:C16"/>
    <mergeCell ref="B10:D10"/>
    <mergeCell ref="B11:D11"/>
    <mergeCell ref="B12:D12"/>
    <mergeCell ref="A1:E1"/>
    <mergeCell ref="A2:B2"/>
    <mergeCell ref="C2:E2"/>
    <mergeCell ref="A3:E3"/>
    <mergeCell ref="B9:D9"/>
    <mergeCell ref="B7:D7"/>
    <mergeCell ref="B6:D6"/>
    <mergeCell ref="B8:D8"/>
  </mergeCells>
  <dataValidations count="1">
    <dataValidation type="list" allowBlank="1" showInputMessage="1" showErrorMessage="1" sqref="E18:E20 E26:E28 F6:F12" xr:uid="{00000000-0002-0000-1600-000000000000}">
      <formula1>"Yes,No"</formula1>
    </dataValidation>
  </dataValidations>
  <pageMargins left="0.25" right="0.25" top="0.75" bottom="0.75" header="0.3" footer="0.3"/>
  <pageSetup scale="41"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CDDA-3A81-4ECA-B75C-9DBEC26498B6}">
  <sheetPr>
    <pageSetUpPr fitToPage="1"/>
  </sheetPr>
  <dimension ref="A1:J41"/>
  <sheetViews>
    <sheetView showGridLines="0" showRowColHeaders="0" zoomScaleNormal="100" workbookViewId="0">
      <selection activeCell="A2" sqref="A2:B2"/>
    </sheetView>
  </sheetViews>
  <sheetFormatPr defaultColWidth="9.44140625" defaultRowHeight="14.4" x14ac:dyDescent="0.3"/>
  <cols>
    <col min="1" max="1" width="13.44140625" style="148" bestFit="1" customWidth="1"/>
    <col min="2" max="2" width="41.5546875" style="42" customWidth="1"/>
    <col min="3" max="3" width="64.5546875" style="42" customWidth="1"/>
    <col min="4" max="5" width="30.5546875" style="42" customWidth="1"/>
    <col min="6" max="6" width="29" style="42" customWidth="1"/>
    <col min="7" max="7" width="27.44140625" style="42" customWidth="1"/>
    <col min="8" max="8" width="25.5546875" style="42" customWidth="1"/>
    <col min="9" max="9" width="75" style="42" customWidth="1"/>
    <col min="10" max="10" width="0" style="42" hidden="1" customWidth="1"/>
    <col min="11" max="11" width="48.44140625" style="42" customWidth="1"/>
    <col min="12" max="13" width="9.44140625" style="42"/>
    <col min="14" max="14" width="18.5546875" style="42" customWidth="1"/>
    <col min="15" max="15" width="17.44140625" style="42" customWidth="1"/>
    <col min="16" max="16384" width="9.44140625" style="42"/>
  </cols>
  <sheetData>
    <row r="1" spans="1:10" ht="108.75" customHeight="1" x14ac:dyDescent="0.3">
      <c r="A1" s="469"/>
      <c r="B1" s="470"/>
      <c r="C1" s="470"/>
      <c r="D1" s="470"/>
      <c r="E1" s="470"/>
      <c r="F1" s="470"/>
      <c r="G1" s="470"/>
      <c r="H1" s="470"/>
      <c r="I1" s="470"/>
    </row>
    <row r="2" spans="1:10" ht="45.75" customHeight="1" x14ac:dyDescent="0.3">
      <c r="A2" s="604" t="s">
        <v>16</v>
      </c>
      <c r="B2" s="605"/>
      <c r="C2" s="303" t="s">
        <v>563</v>
      </c>
      <c r="D2" s="295" t="str">
        <f>Introduction!A25</f>
        <v>&lt;Doc_Due&gt;</v>
      </c>
      <c r="E2" s="296"/>
      <c r="F2" s="297"/>
    </row>
    <row r="3" spans="1:10" ht="52.5" customHeight="1" x14ac:dyDescent="0.3">
      <c r="A3" s="606" t="s">
        <v>695</v>
      </c>
      <c r="B3" s="607"/>
      <c r="C3" s="608"/>
      <c r="D3" s="608"/>
      <c r="E3" s="608"/>
      <c r="F3" s="608"/>
      <c r="G3" s="275"/>
      <c r="H3" s="275"/>
      <c r="I3" s="275"/>
    </row>
    <row r="4" spans="1:10" ht="36.75" customHeight="1" x14ac:dyDescent="0.3">
      <c r="A4" s="593" t="s">
        <v>315</v>
      </c>
      <c r="B4" s="594"/>
      <c r="C4" s="594"/>
      <c r="D4" s="594"/>
      <c r="E4" s="594"/>
      <c r="F4" s="593"/>
      <c r="G4" s="594"/>
      <c r="H4" s="594"/>
      <c r="I4" s="594"/>
      <c r="J4" s="594"/>
    </row>
    <row r="5" spans="1:10" s="145" customFormat="1" ht="15" customHeight="1" x14ac:dyDescent="0.3">
      <c r="A5" s="276"/>
      <c r="B5" s="601" t="s">
        <v>15</v>
      </c>
      <c r="C5" s="601"/>
      <c r="D5" s="601"/>
      <c r="E5" s="601"/>
      <c r="F5" s="601"/>
      <c r="G5" s="611"/>
      <c r="H5" s="602" t="s">
        <v>256</v>
      </c>
      <c r="I5" s="603"/>
    </row>
    <row r="6" spans="1:10" s="145" customFormat="1" ht="59.25" customHeight="1" x14ac:dyDescent="0.3">
      <c r="A6" s="595">
        <v>1</v>
      </c>
      <c r="B6" s="600" t="s">
        <v>450</v>
      </c>
      <c r="C6" s="600"/>
      <c r="D6" s="600"/>
      <c r="E6" s="600"/>
      <c r="F6" s="600"/>
      <c r="G6" s="600"/>
      <c r="H6" s="599"/>
      <c r="I6" s="599"/>
    </row>
    <row r="7" spans="1:10" s="145" customFormat="1" ht="65.25" customHeight="1" x14ac:dyDescent="0.3">
      <c r="A7" s="595"/>
      <c r="B7" s="278" t="s">
        <v>729</v>
      </c>
      <c r="C7" s="279"/>
      <c r="D7" s="278" t="s">
        <v>730</v>
      </c>
      <c r="E7" s="280"/>
      <c r="F7" s="278" t="s">
        <v>274</v>
      </c>
      <c r="G7" s="281"/>
      <c r="H7" s="599"/>
      <c r="I7" s="599"/>
    </row>
    <row r="8" spans="1:10" s="145" customFormat="1" ht="40.5" customHeight="1" x14ac:dyDescent="0.3">
      <c r="A8" s="595">
        <v>2</v>
      </c>
      <c r="B8" s="600" t="s">
        <v>354</v>
      </c>
      <c r="C8" s="600"/>
      <c r="D8" s="600"/>
      <c r="E8" s="600"/>
      <c r="F8" s="600"/>
      <c r="G8" s="600"/>
      <c r="H8" s="599"/>
      <c r="I8" s="599"/>
    </row>
    <row r="9" spans="1:10" s="145" customFormat="1" ht="57.6" x14ac:dyDescent="0.3">
      <c r="A9" s="595"/>
      <c r="B9" s="278" t="s">
        <v>731</v>
      </c>
      <c r="C9" s="279"/>
      <c r="D9" s="278" t="s">
        <v>732</v>
      </c>
      <c r="E9" s="280"/>
      <c r="F9" s="278" t="s">
        <v>274</v>
      </c>
      <c r="G9" s="281"/>
      <c r="H9" s="599"/>
      <c r="I9" s="599"/>
    </row>
    <row r="10" spans="1:10" s="145" customFormat="1" ht="26.4" customHeight="1" x14ac:dyDescent="0.3">
      <c r="A10" s="143">
        <v>3</v>
      </c>
      <c r="B10" s="596" t="s">
        <v>257</v>
      </c>
      <c r="C10" s="597"/>
      <c r="D10" s="597"/>
      <c r="E10" s="598"/>
      <c r="F10" s="282" t="s">
        <v>312</v>
      </c>
      <c r="G10" s="169"/>
      <c r="H10" s="599"/>
      <c r="I10" s="599"/>
    </row>
    <row r="11" spans="1:10" s="145" customFormat="1" ht="207" customHeight="1" x14ac:dyDescent="0.3">
      <c r="A11" s="143">
        <v>4</v>
      </c>
      <c r="B11" s="596" t="s">
        <v>657</v>
      </c>
      <c r="C11" s="597"/>
      <c r="D11" s="597"/>
      <c r="E11" s="598"/>
      <c r="F11" s="282" t="s">
        <v>312</v>
      </c>
      <c r="G11" s="169"/>
      <c r="H11" s="599"/>
      <c r="I11" s="599"/>
    </row>
    <row r="12" spans="1:10" s="145" customFormat="1" ht="36.75" customHeight="1" x14ac:dyDescent="0.3">
      <c r="A12" s="143">
        <v>5</v>
      </c>
      <c r="B12" s="596" t="s">
        <v>314</v>
      </c>
      <c r="C12" s="597"/>
      <c r="D12" s="597"/>
      <c r="E12" s="598"/>
      <c r="F12" s="282" t="s">
        <v>312</v>
      </c>
      <c r="G12" s="169"/>
      <c r="H12" s="599"/>
      <c r="I12" s="599"/>
    </row>
    <row r="13" spans="1:10" s="145" customFormat="1" ht="36.75" customHeight="1" x14ac:dyDescent="0.3">
      <c r="A13" s="143">
        <v>6</v>
      </c>
      <c r="B13" s="596" t="s">
        <v>313</v>
      </c>
      <c r="C13" s="597"/>
      <c r="D13" s="597"/>
      <c r="E13" s="598"/>
      <c r="F13" s="282" t="s">
        <v>312</v>
      </c>
      <c r="G13" s="169"/>
      <c r="H13" s="599"/>
      <c r="I13" s="599"/>
    </row>
    <row r="14" spans="1:10" s="145" customFormat="1" ht="36.75" customHeight="1" x14ac:dyDescent="0.3">
      <c r="A14" s="84">
        <v>7</v>
      </c>
      <c r="B14" s="612" t="s">
        <v>561</v>
      </c>
      <c r="C14" s="613"/>
      <c r="D14" s="613"/>
      <c r="E14" s="614"/>
      <c r="F14" s="282" t="s">
        <v>562</v>
      </c>
      <c r="G14" s="283"/>
      <c r="H14" s="284"/>
      <c r="I14" s="285"/>
    </row>
    <row r="15" spans="1:10" ht="36.75" customHeight="1" x14ac:dyDescent="0.3">
      <c r="A15" s="609" t="s">
        <v>311</v>
      </c>
      <c r="B15" s="610"/>
      <c r="C15" s="610"/>
      <c r="D15" s="610"/>
      <c r="E15" s="610"/>
      <c r="F15" s="286"/>
      <c r="G15" s="286"/>
      <c r="H15" s="286"/>
      <c r="I15" s="287"/>
    </row>
    <row r="16" spans="1:10" s="145" customFormat="1" ht="40.5" customHeight="1" x14ac:dyDescent="0.3">
      <c r="A16" s="276"/>
      <c r="B16" s="601" t="s">
        <v>382</v>
      </c>
      <c r="C16" s="601"/>
      <c r="D16" s="601"/>
      <c r="E16" s="601"/>
      <c r="F16" s="254" t="s">
        <v>658</v>
      </c>
      <c r="G16" s="254" t="s">
        <v>659</v>
      </c>
      <c r="H16" s="602" t="s">
        <v>256</v>
      </c>
      <c r="I16" s="603"/>
    </row>
    <row r="17" spans="1:9" s="145" customFormat="1" ht="33.75" customHeight="1" x14ac:dyDescent="0.3">
      <c r="A17" s="143">
        <v>8</v>
      </c>
      <c r="B17" s="596" t="s">
        <v>383</v>
      </c>
      <c r="C17" s="597"/>
      <c r="D17" s="597"/>
      <c r="E17" s="598"/>
      <c r="F17" s="53"/>
      <c r="G17" s="36"/>
      <c r="H17" s="599"/>
      <c r="I17" s="599"/>
    </row>
    <row r="18" spans="1:9" s="145" customFormat="1" ht="33.75" customHeight="1" x14ac:dyDescent="0.3">
      <c r="A18" s="143">
        <f>A17+1</f>
        <v>9</v>
      </c>
      <c r="B18" s="596" t="s">
        <v>376</v>
      </c>
      <c r="C18" s="597"/>
      <c r="D18" s="597"/>
      <c r="E18" s="598"/>
      <c r="F18" s="53"/>
      <c r="G18" s="53"/>
      <c r="H18" s="599"/>
      <c r="I18" s="599"/>
    </row>
    <row r="19" spans="1:9" s="145" customFormat="1" ht="33.75" customHeight="1" x14ac:dyDescent="0.3">
      <c r="A19" s="143">
        <f t="shared" ref="A19" si="0">A18+1</f>
        <v>10</v>
      </c>
      <c r="B19" s="596" t="s">
        <v>310</v>
      </c>
      <c r="C19" s="597"/>
      <c r="D19" s="597"/>
      <c r="E19" s="598"/>
      <c r="F19" s="53"/>
      <c r="G19" s="53"/>
      <c r="H19" s="599"/>
      <c r="I19" s="599"/>
    </row>
    <row r="20" spans="1:9" s="145" customFormat="1" ht="33.75" customHeight="1" x14ac:dyDescent="0.3">
      <c r="A20" s="143">
        <v>11</v>
      </c>
      <c r="B20" s="596" t="s">
        <v>733</v>
      </c>
      <c r="C20" s="597"/>
      <c r="D20" s="597"/>
      <c r="E20" s="598"/>
      <c r="F20" s="53"/>
      <c r="G20" s="53"/>
      <c r="H20" s="599"/>
      <c r="I20" s="599"/>
    </row>
    <row r="21" spans="1:9" s="145" customFormat="1" ht="33.75" customHeight="1" x14ac:dyDescent="0.3">
      <c r="A21" s="143">
        <v>12</v>
      </c>
      <c r="B21" s="596" t="s">
        <v>377</v>
      </c>
      <c r="C21" s="597"/>
      <c r="D21" s="597"/>
      <c r="E21" s="598"/>
      <c r="F21" s="53"/>
      <c r="G21" s="53"/>
      <c r="H21" s="615"/>
      <c r="I21" s="616"/>
    </row>
    <row r="22" spans="1:9" s="145" customFormat="1" ht="33.75" customHeight="1" x14ac:dyDescent="0.3">
      <c r="A22" s="143" t="s">
        <v>564</v>
      </c>
      <c r="B22" s="596" t="s">
        <v>378</v>
      </c>
      <c r="C22" s="597"/>
      <c r="D22" s="597"/>
      <c r="E22" s="598"/>
      <c r="F22" s="53"/>
      <c r="G22" s="53"/>
      <c r="H22" s="615"/>
      <c r="I22" s="616"/>
    </row>
    <row r="23" spans="1:9" s="145" customFormat="1" ht="33.75" customHeight="1" x14ac:dyDescent="0.3">
      <c r="A23" s="143" t="s">
        <v>565</v>
      </c>
      <c r="B23" s="596" t="s">
        <v>379</v>
      </c>
      <c r="C23" s="597"/>
      <c r="D23" s="597"/>
      <c r="E23" s="598"/>
      <c r="F23" s="53"/>
      <c r="G23" s="53"/>
      <c r="H23" s="615"/>
      <c r="I23" s="616"/>
    </row>
    <row r="24" spans="1:9" s="145" customFormat="1" ht="33.75" customHeight="1" x14ac:dyDescent="0.3">
      <c r="A24" s="143" t="s">
        <v>566</v>
      </c>
      <c r="B24" s="596" t="s">
        <v>380</v>
      </c>
      <c r="C24" s="597"/>
      <c r="D24" s="597"/>
      <c r="E24" s="598"/>
      <c r="F24" s="53"/>
      <c r="G24" s="53"/>
      <c r="H24" s="615"/>
      <c r="I24" s="616"/>
    </row>
    <row r="25" spans="1:9" s="145" customFormat="1" ht="33.75" customHeight="1" x14ac:dyDescent="0.3">
      <c r="A25" s="143"/>
      <c r="B25" s="617" t="s">
        <v>381</v>
      </c>
      <c r="C25" s="618"/>
      <c r="D25" s="618"/>
      <c r="E25" s="619"/>
      <c r="F25" s="53"/>
      <c r="G25" s="53"/>
      <c r="H25" s="615"/>
      <c r="I25" s="616"/>
    </row>
    <row r="26" spans="1:9" s="145" customFormat="1" ht="33.75" customHeight="1" x14ac:dyDescent="0.3">
      <c r="A26" s="143">
        <v>13</v>
      </c>
      <c r="B26" s="596" t="s">
        <v>309</v>
      </c>
      <c r="C26" s="597"/>
      <c r="D26" s="597"/>
      <c r="E26" s="598"/>
      <c r="F26" s="53"/>
      <c r="G26" s="53"/>
      <c r="H26" s="599"/>
      <c r="I26" s="599"/>
    </row>
    <row r="27" spans="1:9" s="145" customFormat="1" ht="33.75" customHeight="1" x14ac:dyDescent="0.3">
      <c r="A27" s="143">
        <v>14</v>
      </c>
      <c r="B27" s="596" t="s">
        <v>308</v>
      </c>
      <c r="C27" s="597"/>
      <c r="D27" s="597"/>
      <c r="E27" s="598"/>
      <c r="F27" s="53"/>
      <c r="G27" s="53"/>
      <c r="H27" s="599"/>
      <c r="I27" s="599"/>
    </row>
    <row r="28" spans="1:9" s="145" customFormat="1" ht="33.75" customHeight="1" x14ac:dyDescent="0.3">
      <c r="A28" s="143">
        <v>15</v>
      </c>
      <c r="B28" s="596" t="s">
        <v>307</v>
      </c>
      <c r="C28" s="597"/>
      <c r="D28" s="597"/>
      <c r="E28" s="598"/>
      <c r="F28" s="53"/>
      <c r="G28" s="53"/>
      <c r="H28" s="620"/>
      <c r="I28" s="621"/>
    </row>
    <row r="29" spans="1:9" s="145" customFormat="1" ht="15" customHeight="1" x14ac:dyDescent="0.3">
      <c r="A29" s="276"/>
      <c r="B29" s="601" t="s">
        <v>306</v>
      </c>
      <c r="C29" s="601"/>
      <c r="D29" s="601"/>
      <c r="E29" s="601"/>
      <c r="F29" s="254" t="s">
        <v>305</v>
      </c>
      <c r="G29" s="254" t="s">
        <v>304</v>
      </c>
      <c r="H29" s="602" t="s">
        <v>256</v>
      </c>
      <c r="I29" s="603"/>
    </row>
    <row r="30" spans="1:9" s="145" customFormat="1" ht="33.75" customHeight="1" x14ac:dyDescent="0.3">
      <c r="A30" s="143">
        <v>16</v>
      </c>
      <c r="B30" s="596" t="s">
        <v>303</v>
      </c>
      <c r="C30" s="597"/>
      <c r="D30" s="597"/>
      <c r="E30" s="598"/>
      <c r="F30" s="53"/>
      <c r="G30" s="53"/>
      <c r="H30" s="599"/>
      <c r="I30" s="599"/>
    </row>
    <row r="31" spans="1:9" s="145" customFormat="1" ht="33.75" customHeight="1" x14ac:dyDescent="0.3">
      <c r="A31" s="143">
        <v>17</v>
      </c>
      <c r="B31" s="596" t="s">
        <v>302</v>
      </c>
      <c r="C31" s="597"/>
      <c r="D31" s="597"/>
      <c r="E31" s="598"/>
      <c r="F31" s="53"/>
      <c r="G31" s="53"/>
      <c r="H31" s="599"/>
      <c r="I31" s="599"/>
    </row>
    <row r="32" spans="1:9" s="145" customFormat="1" ht="33.75" customHeight="1" x14ac:dyDescent="0.3">
      <c r="A32" s="143">
        <v>18</v>
      </c>
      <c r="B32" s="596" t="s">
        <v>301</v>
      </c>
      <c r="C32" s="597"/>
      <c r="D32" s="597"/>
      <c r="E32" s="598"/>
      <c r="F32" s="53"/>
      <c r="G32" s="53"/>
      <c r="H32" s="599"/>
      <c r="I32" s="599"/>
    </row>
    <row r="33" spans="1:10" s="145" customFormat="1" ht="33.75" customHeight="1" x14ac:dyDescent="0.3">
      <c r="A33" s="143">
        <v>19</v>
      </c>
      <c r="B33" s="596" t="s">
        <v>300</v>
      </c>
      <c r="C33" s="597"/>
      <c r="D33" s="597"/>
      <c r="E33" s="598"/>
      <c r="F33" s="53"/>
      <c r="G33" s="53"/>
      <c r="H33" s="599"/>
      <c r="I33" s="599"/>
    </row>
    <row r="34" spans="1:10" ht="36.75" customHeight="1" x14ac:dyDescent="0.3">
      <c r="A34" s="593" t="s">
        <v>299</v>
      </c>
      <c r="B34" s="594"/>
      <c r="C34" s="594"/>
      <c r="D34" s="594"/>
      <c r="E34" s="594"/>
      <c r="F34" s="593"/>
      <c r="G34" s="594"/>
      <c r="H34" s="594"/>
      <c r="I34" s="594"/>
      <c r="J34" s="594"/>
    </row>
    <row r="35" spans="1:10" s="145" customFormat="1" ht="43.2" x14ac:dyDescent="0.3">
      <c r="A35" s="276"/>
      <c r="B35" s="288" t="s">
        <v>272</v>
      </c>
      <c r="C35" s="288" t="s">
        <v>15</v>
      </c>
      <c r="D35" s="288" t="s">
        <v>59</v>
      </c>
      <c r="E35" s="288" t="s">
        <v>273</v>
      </c>
      <c r="F35" s="288" t="s">
        <v>16</v>
      </c>
      <c r="G35" s="289" t="s">
        <v>17</v>
      </c>
      <c r="H35" s="277" t="s">
        <v>294</v>
      </c>
      <c r="I35" s="289" t="s">
        <v>256</v>
      </c>
    </row>
    <row r="36" spans="1:10" s="145" customFormat="1" ht="115.5" customHeight="1" x14ac:dyDescent="0.3">
      <c r="A36" s="143">
        <v>20</v>
      </c>
      <c r="B36" s="290" t="s">
        <v>298</v>
      </c>
      <c r="C36" s="146" t="s">
        <v>734</v>
      </c>
      <c r="D36" s="55" t="s">
        <v>290</v>
      </c>
      <c r="E36" s="55" t="s">
        <v>289</v>
      </c>
      <c r="F36" s="291" t="s">
        <v>288</v>
      </c>
      <c r="G36" s="57" t="s">
        <v>660</v>
      </c>
      <c r="H36" s="292"/>
      <c r="I36" s="293"/>
    </row>
    <row r="37" spans="1:10" s="145" customFormat="1" ht="115.5" customHeight="1" x14ac:dyDescent="0.3">
      <c r="A37" s="143">
        <v>21</v>
      </c>
      <c r="B37" s="294" t="s">
        <v>297</v>
      </c>
      <c r="C37" s="267" t="s">
        <v>296</v>
      </c>
      <c r="D37" s="55" t="s">
        <v>290</v>
      </c>
      <c r="E37" s="55" t="s">
        <v>289</v>
      </c>
      <c r="F37" s="291" t="s">
        <v>288</v>
      </c>
      <c r="G37" s="57" t="s">
        <v>661</v>
      </c>
      <c r="H37" s="292"/>
      <c r="I37" s="293"/>
    </row>
    <row r="38" spans="1:10" ht="36.75" customHeight="1" x14ac:dyDescent="0.3">
      <c r="A38" s="593" t="s">
        <v>295</v>
      </c>
      <c r="B38" s="594"/>
      <c r="C38" s="594"/>
      <c r="D38" s="594"/>
      <c r="E38" s="594"/>
      <c r="F38" s="593"/>
      <c r="G38" s="594"/>
      <c r="H38" s="594"/>
      <c r="I38" s="594"/>
      <c r="J38" s="594"/>
    </row>
    <row r="39" spans="1:10" s="145" customFormat="1" ht="43.2" x14ac:dyDescent="0.3">
      <c r="A39" s="276"/>
      <c r="B39" s="288" t="s">
        <v>272</v>
      </c>
      <c r="C39" s="288" t="s">
        <v>15</v>
      </c>
      <c r="D39" s="288" t="s">
        <v>59</v>
      </c>
      <c r="E39" s="288" t="s">
        <v>273</v>
      </c>
      <c r="F39" s="288" t="s">
        <v>16</v>
      </c>
      <c r="G39" s="289" t="s">
        <v>17</v>
      </c>
      <c r="H39" s="277" t="s">
        <v>294</v>
      </c>
      <c r="I39" s="289" t="s">
        <v>256</v>
      </c>
    </row>
    <row r="40" spans="1:10" s="145" customFormat="1" ht="130.5" customHeight="1" x14ac:dyDescent="0.3">
      <c r="A40" s="143">
        <v>22</v>
      </c>
      <c r="B40" s="290" t="s">
        <v>293</v>
      </c>
      <c r="C40" s="146" t="s">
        <v>735</v>
      </c>
      <c r="D40" s="55" t="s">
        <v>290</v>
      </c>
      <c r="E40" s="55" t="s">
        <v>289</v>
      </c>
      <c r="F40" s="291" t="s">
        <v>288</v>
      </c>
      <c r="G40" s="57" t="s">
        <v>662</v>
      </c>
      <c r="H40" s="292"/>
      <c r="I40" s="293"/>
    </row>
    <row r="41" spans="1:10" s="145" customFormat="1" ht="130.5" customHeight="1" x14ac:dyDescent="0.3">
      <c r="A41" s="143">
        <v>23</v>
      </c>
      <c r="B41" s="294" t="s">
        <v>292</v>
      </c>
      <c r="C41" s="267" t="s">
        <v>291</v>
      </c>
      <c r="D41" s="55" t="s">
        <v>290</v>
      </c>
      <c r="E41" s="55" t="s">
        <v>289</v>
      </c>
      <c r="F41" s="291" t="s">
        <v>288</v>
      </c>
      <c r="G41" s="57" t="s">
        <v>663</v>
      </c>
      <c r="H41" s="292"/>
      <c r="I41" s="293"/>
    </row>
  </sheetData>
  <mergeCells count="63">
    <mergeCell ref="A38:E38"/>
    <mergeCell ref="B31:E31"/>
    <mergeCell ref="A34:E34"/>
    <mergeCell ref="B26:E26"/>
    <mergeCell ref="B33:E33"/>
    <mergeCell ref="H33:I33"/>
    <mergeCell ref="H27:I27"/>
    <mergeCell ref="B29:E29"/>
    <mergeCell ref="H29:I29"/>
    <mergeCell ref="B30:E30"/>
    <mergeCell ref="H30:I30"/>
    <mergeCell ref="B27:E27"/>
    <mergeCell ref="H28:I28"/>
    <mergeCell ref="B28:E28"/>
    <mergeCell ref="H25:I25"/>
    <mergeCell ref="B25:E25"/>
    <mergeCell ref="B24:E24"/>
    <mergeCell ref="H31:I31"/>
    <mergeCell ref="B32:E32"/>
    <mergeCell ref="H32:I32"/>
    <mergeCell ref="H22:I22"/>
    <mergeCell ref="H23:I23"/>
    <mergeCell ref="H24:I24"/>
    <mergeCell ref="H19:I19"/>
    <mergeCell ref="B20:E20"/>
    <mergeCell ref="H20:I20"/>
    <mergeCell ref="B23:E23"/>
    <mergeCell ref="B22:E22"/>
    <mergeCell ref="B21:E21"/>
    <mergeCell ref="B18:E18"/>
    <mergeCell ref="B19:E19"/>
    <mergeCell ref="H17:I17"/>
    <mergeCell ref="H18:I18"/>
    <mergeCell ref="H21:I21"/>
    <mergeCell ref="H5:I5"/>
    <mergeCell ref="H6:I7"/>
    <mergeCell ref="H8:I9"/>
    <mergeCell ref="A15:E15"/>
    <mergeCell ref="B6:G6"/>
    <mergeCell ref="A6:A7"/>
    <mergeCell ref="B5:G5"/>
    <mergeCell ref="B14:E14"/>
    <mergeCell ref="A1:I1"/>
    <mergeCell ref="A2:B2"/>
    <mergeCell ref="A4:E4"/>
    <mergeCell ref="A3:F3"/>
    <mergeCell ref="F4:J4"/>
    <mergeCell ref="F34:J34"/>
    <mergeCell ref="F38:J38"/>
    <mergeCell ref="A8:A9"/>
    <mergeCell ref="B10:E10"/>
    <mergeCell ref="B13:E13"/>
    <mergeCell ref="H13:I13"/>
    <mergeCell ref="B8:G8"/>
    <mergeCell ref="H10:I10"/>
    <mergeCell ref="B12:E12"/>
    <mergeCell ref="H12:I12"/>
    <mergeCell ref="B16:E16"/>
    <mergeCell ref="H16:I16"/>
    <mergeCell ref="B11:E11"/>
    <mergeCell ref="H11:I11"/>
    <mergeCell ref="H26:I26"/>
    <mergeCell ref="B17:E17"/>
  </mergeCells>
  <dataValidations count="1">
    <dataValidation type="list" allowBlank="1" showInputMessage="1" showErrorMessage="1" sqref="H36:H37 H40:H41" xr:uid="{00000000-0002-0000-0800-000000000000}">
      <formula1>"Yes,No"</formula1>
    </dataValidation>
  </dataValidations>
  <pageMargins left="0.25" right="0.25" top="0.75" bottom="0.75" header="0.3" footer="0.3"/>
  <pageSetup scale="30"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AC8-3AB8-4C71-A2B5-C3A0580AA6CA}">
  <sheetPr>
    <tabColor rgb="FFFF0000"/>
  </sheetPr>
  <dimension ref="A1:M62"/>
  <sheetViews>
    <sheetView workbookViewId="0">
      <selection activeCell="L3" sqref="L3"/>
    </sheetView>
  </sheetViews>
  <sheetFormatPr defaultRowHeight="14.4" x14ac:dyDescent="0.3"/>
  <cols>
    <col min="2" max="5" width="15" customWidth="1"/>
    <col min="6" max="6" width="25.109375" customWidth="1"/>
    <col min="7" max="7" width="22.5546875" customWidth="1"/>
    <col min="8" max="8" width="22.44140625" customWidth="1"/>
    <col min="9" max="9" width="37.44140625" customWidth="1"/>
    <col min="10" max="10" width="16.5546875" customWidth="1"/>
    <col min="11" max="11" width="15.5546875" customWidth="1"/>
    <col min="12" max="12" width="17.44140625" customWidth="1"/>
    <col min="13" max="13" width="17.5546875" customWidth="1"/>
  </cols>
  <sheetData>
    <row r="1" spans="1:13" x14ac:dyDescent="0.3">
      <c r="A1" s="27"/>
      <c r="B1" s="27" t="s">
        <v>545</v>
      </c>
      <c r="C1" s="27" t="s">
        <v>539</v>
      </c>
      <c r="D1" s="27" t="s">
        <v>84</v>
      </c>
      <c r="E1" s="27" t="s">
        <v>759</v>
      </c>
      <c r="F1" s="27" t="s">
        <v>540</v>
      </c>
      <c r="G1" s="27" t="s">
        <v>89</v>
      </c>
      <c r="H1" s="27" t="s">
        <v>439</v>
      </c>
      <c r="I1" s="27" t="s">
        <v>94</v>
      </c>
      <c r="J1" s="27" t="s">
        <v>541</v>
      </c>
      <c r="K1" s="27" t="s">
        <v>542</v>
      </c>
      <c r="L1" s="27" t="s">
        <v>66</v>
      </c>
      <c r="M1" s="27" t="s">
        <v>67</v>
      </c>
    </row>
    <row r="2" spans="1:13" ht="26.4" x14ac:dyDescent="0.3">
      <c r="A2" s="24" t="s">
        <v>543</v>
      </c>
      <c r="B2" s="25" t="s">
        <v>544</v>
      </c>
      <c r="C2" s="25" t="s">
        <v>544</v>
      </c>
      <c r="D2" s="25" t="s">
        <v>544</v>
      </c>
      <c r="E2" s="25" t="s">
        <v>544</v>
      </c>
      <c r="F2" s="25" t="s">
        <v>544</v>
      </c>
      <c r="G2" s="25" t="s">
        <v>544</v>
      </c>
      <c r="H2" s="25" t="s">
        <v>544</v>
      </c>
      <c r="I2" s="25" t="s">
        <v>544</v>
      </c>
      <c r="J2" s="25" t="s">
        <v>544</v>
      </c>
      <c r="K2" s="25" t="s">
        <v>544</v>
      </c>
      <c r="L2" s="25" t="s">
        <v>544</v>
      </c>
      <c r="M2" s="25" t="s">
        <v>544</v>
      </c>
    </row>
    <row r="3" spans="1:13" x14ac:dyDescent="0.3">
      <c r="A3" s="26">
        <v>1</v>
      </c>
      <c r="B3" s="17">
        <f>Payoffs!B12</f>
        <v>0</v>
      </c>
      <c r="C3" s="17">
        <f>Hazard_Ins_Loss_Drafts!B18</f>
        <v>0</v>
      </c>
      <c r="D3" s="17">
        <f>TI_Escrow!B15</f>
        <v>0</v>
      </c>
      <c r="E3" s="17">
        <f>MI_Escrow!B13</f>
        <v>0</v>
      </c>
      <c r="F3" s="17">
        <f>Flood_Escrow!B13</f>
        <v>0</v>
      </c>
      <c r="G3" s="17">
        <f>Delinquency_Servicing!B15</f>
        <v>0</v>
      </c>
      <c r="H3" s="17">
        <f>Payment_Deferral!B22</f>
        <v>0</v>
      </c>
      <c r="I3" s="17">
        <f>Forbearance_and_Repayment_Plans!B19</f>
        <v>0</v>
      </c>
      <c r="J3" s="17">
        <f>Modifications!B39</f>
        <v>0</v>
      </c>
      <c r="K3" s="17">
        <f>Liquidations!B28</f>
        <v>0</v>
      </c>
      <c r="L3" s="17">
        <f>Bankruptcy!B44</f>
        <v>0</v>
      </c>
      <c r="M3" s="17">
        <f>Foreclosure!B22</f>
        <v>0</v>
      </c>
    </row>
    <row r="4" spans="1:13" x14ac:dyDescent="0.3">
      <c r="A4" s="26">
        <v>2</v>
      </c>
      <c r="B4" s="17">
        <f>Payoffs!B13</f>
        <v>0</v>
      </c>
      <c r="C4" s="17">
        <f>Hazard_Ins_Loss_Drafts!B19</f>
        <v>0</v>
      </c>
      <c r="D4" s="17">
        <f>TI_Escrow!B16</f>
        <v>0</v>
      </c>
      <c r="E4" s="17">
        <f>MI_Escrow!B14</f>
        <v>0</v>
      </c>
      <c r="F4" s="17">
        <f>Flood_Escrow!B14</f>
        <v>0</v>
      </c>
      <c r="G4" s="17">
        <f>Delinquency_Servicing!B16</f>
        <v>0</v>
      </c>
      <c r="H4" s="17">
        <f>Payment_Deferral!B23</f>
        <v>0</v>
      </c>
      <c r="I4" s="17">
        <f>Forbearance_and_Repayment_Plans!B20</f>
        <v>0</v>
      </c>
      <c r="J4" s="17">
        <f>Modifications!B40</f>
        <v>0</v>
      </c>
      <c r="K4" s="17">
        <f>Liquidations!B29</f>
        <v>0</v>
      </c>
      <c r="L4" s="17">
        <f>Bankruptcy!B45</f>
        <v>0</v>
      </c>
      <c r="M4" s="17">
        <f>Foreclosure!B23</f>
        <v>0</v>
      </c>
    </row>
    <row r="5" spans="1:13" x14ac:dyDescent="0.3">
      <c r="A5" s="26">
        <v>3</v>
      </c>
      <c r="B5" s="17">
        <f>Payoffs!B14</f>
        <v>0</v>
      </c>
      <c r="C5" s="17">
        <f>Hazard_Ins_Loss_Drafts!B20</f>
        <v>0</v>
      </c>
      <c r="D5" s="17">
        <f>TI_Escrow!B17</f>
        <v>0</v>
      </c>
      <c r="E5" s="17">
        <f>MI_Escrow!B15</f>
        <v>0</v>
      </c>
      <c r="F5" s="17">
        <f>Flood_Escrow!B15</f>
        <v>0</v>
      </c>
      <c r="G5" s="17">
        <f>Delinquency_Servicing!B17</f>
        <v>0</v>
      </c>
      <c r="H5" s="17">
        <f>Payment_Deferral!B24</f>
        <v>0</v>
      </c>
      <c r="I5" s="17">
        <f>Forbearance_and_Repayment_Plans!B21</f>
        <v>0</v>
      </c>
      <c r="J5" s="17">
        <f>Modifications!B41</f>
        <v>0</v>
      </c>
      <c r="K5" s="17">
        <f>Liquidations!B30</f>
        <v>0</v>
      </c>
      <c r="L5" s="17">
        <f>Bankruptcy!B46</f>
        <v>0</v>
      </c>
      <c r="M5" s="17">
        <f>Foreclosure!B24</f>
        <v>0</v>
      </c>
    </row>
    <row r="6" spans="1:13" x14ac:dyDescent="0.3">
      <c r="A6" s="26">
        <v>4</v>
      </c>
      <c r="B6" s="17">
        <f>Payoffs!B15</f>
        <v>0</v>
      </c>
      <c r="C6" s="17">
        <f>Hazard_Ins_Loss_Drafts!B21</f>
        <v>0</v>
      </c>
      <c r="D6" s="17">
        <f>TI_Escrow!B18</f>
        <v>0</v>
      </c>
      <c r="E6" s="17">
        <f>MI_Escrow!B16</f>
        <v>0</v>
      </c>
      <c r="F6" s="17">
        <f>Flood_Escrow!B16</f>
        <v>0</v>
      </c>
      <c r="G6" s="17">
        <f>Delinquency_Servicing!B18</f>
        <v>0</v>
      </c>
      <c r="H6" s="17">
        <f>Payment_Deferral!B25</f>
        <v>0</v>
      </c>
      <c r="I6" s="17">
        <f>Forbearance_and_Repayment_Plans!B22</f>
        <v>0</v>
      </c>
      <c r="J6" s="17">
        <f>Modifications!B42</f>
        <v>0</v>
      </c>
      <c r="K6" s="17">
        <f>Liquidations!B31</f>
        <v>0</v>
      </c>
      <c r="L6" s="17">
        <f>Bankruptcy!B47</f>
        <v>0</v>
      </c>
      <c r="M6" s="17">
        <f>Foreclosure!B25</f>
        <v>0</v>
      </c>
    </row>
    <row r="7" spans="1:13" x14ac:dyDescent="0.3">
      <c r="A7" s="26">
        <v>5</v>
      </c>
      <c r="B7" s="17">
        <f>Payoffs!B16</f>
        <v>0</v>
      </c>
      <c r="C7" s="17">
        <f>Hazard_Ins_Loss_Drafts!B22</f>
        <v>0</v>
      </c>
      <c r="D7" s="17">
        <f>TI_Escrow!B19</f>
        <v>0</v>
      </c>
      <c r="E7" s="17">
        <f>MI_Escrow!B17</f>
        <v>0</v>
      </c>
      <c r="F7" s="17">
        <f>Flood_Escrow!B17</f>
        <v>0</v>
      </c>
      <c r="G7" s="17">
        <f>Delinquency_Servicing!B19</f>
        <v>0</v>
      </c>
      <c r="H7" s="17">
        <f>Payment_Deferral!B26</f>
        <v>0</v>
      </c>
      <c r="I7" s="17">
        <f>Forbearance_and_Repayment_Plans!B23</f>
        <v>0</v>
      </c>
      <c r="J7" s="17">
        <f>Modifications!B43</f>
        <v>0</v>
      </c>
      <c r="K7" s="17">
        <f>Liquidations!B32</f>
        <v>0</v>
      </c>
      <c r="L7" s="17">
        <f>Bankruptcy!B48</f>
        <v>0</v>
      </c>
      <c r="M7" s="17">
        <f>Foreclosure!B26</f>
        <v>0</v>
      </c>
    </row>
    <row r="8" spans="1:13" x14ac:dyDescent="0.3">
      <c r="A8" s="26">
        <v>6</v>
      </c>
      <c r="B8" s="17">
        <f>Payoffs!B17</f>
        <v>0</v>
      </c>
      <c r="C8" s="17">
        <f>Hazard_Ins_Loss_Drafts!B23</f>
        <v>0</v>
      </c>
      <c r="D8" s="17">
        <f>TI_Escrow!B20</f>
        <v>0</v>
      </c>
      <c r="E8" s="17">
        <f>MI_Escrow!B18</f>
        <v>0</v>
      </c>
      <c r="F8" s="17">
        <f>Flood_Escrow!B18</f>
        <v>0</v>
      </c>
      <c r="G8" s="17">
        <f>Delinquency_Servicing!B20</f>
        <v>0</v>
      </c>
      <c r="H8" s="17">
        <f>Payment_Deferral!B27</f>
        <v>0</v>
      </c>
      <c r="I8" s="17">
        <f>Forbearance_and_Repayment_Plans!B24</f>
        <v>0</v>
      </c>
      <c r="J8" s="17">
        <f>Modifications!B44</f>
        <v>0</v>
      </c>
      <c r="K8" s="17">
        <f>Liquidations!B33</f>
        <v>0</v>
      </c>
      <c r="L8" s="17">
        <f>Bankruptcy!B49</f>
        <v>0</v>
      </c>
      <c r="M8" s="17">
        <f>Foreclosure!B27</f>
        <v>0</v>
      </c>
    </row>
    <row r="9" spans="1:13" x14ac:dyDescent="0.3">
      <c r="A9" s="26">
        <v>7</v>
      </c>
      <c r="B9" s="17">
        <f>Payoffs!B18</f>
        <v>0</v>
      </c>
      <c r="C9" s="17">
        <f>Hazard_Ins_Loss_Drafts!B24</f>
        <v>0</v>
      </c>
      <c r="D9" s="17">
        <f>TI_Escrow!B21</f>
        <v>0</v>
      </c>
      <c r="E9" s="17">
        <f>MI_Escrow!B19</f>
        <v>0</v>
      </c>
      <c r="F9" s="17">
        <f>Flood_Escrow!B19</f>
        <v>0</v>
      </c>
      <c r="G9" s="17">
        <f>Delinquency_Servicing!B21</f>
        <v>0</v>
      </c>
      <c r="H9" s="17">
        <f>Payment_Deferral!B28</f>
        <v>0</v>
      </c>
      <c r="I9" s="17">
        <f>Forbearance_and_Repayment_Plans!B25</f>
        <v>0</v>
      </c>
      <c r="J9" s="17">
        <f>Modifications!B45</f>
        <v>0</v>
      </c>
      <c r="K9" s="17">
        <f>Liquidations!B34</f>
        <v>0</v>
      </c>
      <c r="L9" s="17">
        <f>Bankruptcy!B50</f>
        <v>0</v>
      </c>
      <c r="M9" s="17">
        <f>Foreclosure!B28</f>
        <v>0</v>
      </c>
    </row>
    <row r="10" spans="1:13" x14ac:dyDescent="0.3">
      <c r="A10" s="26">
        <v>8</v>
      </c>
      <c r="B10" s="17">
        <f>Payoffs!B19</f>
        <v>0</v>
      </c>
      <c r="C10" s="17">
        <f>Hazard_Ins_Loss_Drafts!B25</f>
        <v>0</v>
      </c>
      <c r="D10" s="17">
        <f>TI_Escrow!B22</f>
        <v>0</v>
      </c>
      <c r="E10" s="17">
        <f>MI_Escrow!B20</f>
        <v>0</v>
      </c>
      <c r="F10" s="17">
        <f>Flood_Escrow!B20</f>
        <v>0</v>
      </c>
      <c r="G10" s="17">
        <f>Delinquency_Servicing!B22</f>
        <v>0</v>
      </c>
      <c r="H10" s="17">
        <f>Payment_Deferral!B29</f>
        <v>0</v>
      </c>
      <c r="I10" s="17">
        <f>Forbearance_and_Repayment_Plans!B26</f>
        <v>0</v>
      </c>
      <c r="J10" s="17">
        <f>Modifications!B46</f>
        <v>0</v>
      </c>
      <c r="K10" s="17">
        <f>Liquidations!B35</f>
        <v>0</v>
      </c>
      <c r="L10" s="17">
        <f>Bankruptcy!B51</f>
        <v>0</v>
      </c>
      <c r="M10" s="17">
        <f>Foreclosure!B29</f>
        <v>0</v>
      </c>
    </row>
    <row r="11" spans="1:13" x14ac:dyDescent="0.3">
      <c r="A11" s="26">
        <v>9</v>
      </c>
      <c r="B11" s="17">
        <f>Payoffs!B20</f>
        <v>0</v>
      </c>
      <c r="C11" s="17">
        <f>Hazard_Ins_Loss_Drafts!B26</f>
        <v>0</v>
      </c>
      <c r="D11" s="17">
        <f>TI_Escrow!B23</f>
        <v>0</v>
      </c>
      <c r="E11" s="17">
        <f>MI_Escrow!B21</f>
        <v>0</v>
      </c>
      <c r="F11" s="17">
        <f>Flood_Escrow!B21</f>
        <v>0</v>
      </c>
      <c r="G11" s="17">
        <f>Delinquency_Servicing!B23</f>
        <v>0</v>
      </c>
      <c r="H11" s="17">
        <f>Payment_Deferral!B30</f>
        <v>0</v>
      </c>
      <c r="I11" s="17">
        <f>Forbearance_and_Repayment_Plans!B27</f>
        <v>0</v>
      </c>
      <c r="J11" s="17">
        <f>Modifications!B47</f>
        <v>0</v>
      </c>
      <c r="K11" s="17">
        <f>Liquidations!B36</f>
        <v>0</v>
      </c>
      <c r="L11" s="17">
        <f>Bankruptcy!B52</f>
        <v>0</v>
      </c>
      <c r="M11" s="17">
        <f>Foreclosure!B30</f>
        <v>0</v>
      </c>
    </row>
    <row r="12" spans="1:13" x14ac:dyDescent="0.3">
      <c r="A12" s="26">
        <v>10</v>
      </c>
      <c r="B12" s="17">
        <f>Payoffs!B21</f>
        <v>0</v>
      </c>
      <c r="C12" s="17">
        <f>Hazard_Ins_Loss_Drafts!B27</f>
        <v>0</v>
      </c>
      <c r="D12" s="17">
        <f>TI_Escrow!B24</f>
        <v>0</v>
      </c>
      <c r="E12" s="17">
        <f>MI_Escrow!B22</f>
        <v>0</v>
      </c>
      <c r="F12" s="17">
        <f>Flood_Escrow!B22</f>
        <v>0</v>
      </c>
      <c r="G12" s="17">
        <f>Delinquency_Servicing!B24</f>
        <v>0</v>
      </c>
      <c r="H12" s="17">
        <f>Payment_Deferral!B31</f>
        <v>0</v>
      </c>
      <c r="I12" s="17">
        <f>Forbearance_and_Repayment_Plans!B28</f>
        <v>0</v>
      </c>
      <c r="J12" s="17">
        <f>Modifications!B48</f>
        <v>0</v>
      </c>
      <c r="K12" s="17">
        <f>Liquidations!B37</f>
        <v>0</v>
      </c>
      <c r="L12" s="17">
        <f>Bankruptcy!B53</f>
        <v>0</v>
      </c>
      <c r="M12" s="17">
        <f>Foreclosure!B31</f>
        <v>0</v>
      </c>
    </row>
    <row r="13" spans="1:13" x14ac:dyDescent="0.3">
      <c r="A13" s="26">
        <v>11</v>
      </c>
      <c r="B13" s="17">
        <f>Payoffs!B22</f>
        <v>0</v>
      </c>
      <c r="C13" s="17">
        <f>Hazard_Ins_Loss_Drafts!B28</f>
        <v>0</v>
      </c>
      <c r="D13" s="17">
        <f>TI_Escrow!B25</f>
        <v>0</v>
      </c>
      <c r="E13" s="17">
        <f>MI_Escrow!B23</f>
        <v>0</v>
      </c>
      <c r="F13" s="17">
        <f>Flood_Escrow!B23</f>
        <v>0</v>
      </c>
      <c r="G13" s="17">
        <f>Delinquency_Servicing!B25</f>
        <v>0</v>
      </c>
      <c r="H13" s="17">
        <f>Payment_Deferral!B32</f>
        <v>0</v>
      </c>
      <c r="I13" s="17">
        <f>Forbearance_and_Repayment_Plans!B29</f>
        <v>0</v>
      </c>
      <c r="J13" s="17">
        <f>Modifications!B49</f>
        <v>0</v>
      </c>
      <c r="K13" s="17">
        <f>Liquidations!B38</f>
        <v>0</v>
      </c>
      <c r="L13" s="17">
        <f>Bankruptcy!B54</f>
        <v>0</v>
      </c>
      <c r="M13" s="17">
        <f>Foreclosure!B32</f>
        <v>0</v>
      </c>
    </row>
    <row r="14" spans="1:13" x14ac:dyDescent="0.3">
      <c r="A14" s="26">
        <v>12</v>
      </c>
      <c r="B14" s="17">
        <f>Payoffs!B23</f>
        <v>0</v>
      </c>
      <c r="C14" s="17">
        <f>Hazard_Ins_Loss_Drafts!B29</f>
        <v>0</v>
      </c>
      <c r="D14" s="17">
        <f>TI_Escrow!B26</f>
        <v>0</v>
      </c>
      <c r="E14" s="17">
        <f>MI_Escrow!B24</f>
        <v>0</v>
      </c>
      <c r="F14" s="17">
        <f>Flood_Escrow!B24</f>
        <v>0</v>
      </c>
      <c r="G14" s="17">
        <f>Delinquency_Servicing!B26</f>
        <v>0</v>
      </c>
      <c r="H14" s="17">
        <f>Payment_Deferral!B33</f>
        <v>0</v>
      </c>
      <c r="I14" s="17">
        <f>Forbearance_and_Repayment_Plans!B30</f>
        <v>0</v>
      </c>
      <c r="J14" s="17">
        <f>Modifications!B50</f>
        <v>0</v>
      </c>
      <c r="K14" s="17">
        <f>Liquidations!B39</f>
        <v>0</v>
      </c>
      <c r="L14" s="17">
        <f>Bankruptcy!B55</f>
        <v>0</v>
      </c>
      <c r="M14" s="17">
        <f>Foreclosure!B33</f>
        <v>0</v>
      </c>
    </row>
    <row r="15" spans="1:13" x14ac:dyDescent="0.3">
      <c r="A15" s="26">
        <v>13</v>
      </c>
      <c r="B15" s="17">
        <f>Payoffs!B24</f>
        <v>0</v>
      </c>
      <c r="C15" s="17">
        <f>Hazard_Ins_Loss_Drafts!B30</f>
        <v>0</v>
      </c>
      <c r="D15" s="17">
        <f>TI_Escrow!B27</f>
        <v>0</v>
      </c>
      <c r="E15" s="17">
        <f>MI_Escrow!B25</f>
        <v>0</v>
      </c>
      <c r="F15" s="17">
        <f>Flood_Escrow!B25</f>
        <v>0</v>
      </c>
      <c r="G15" s="17">
        <f>Delinquency_Servicing!B27</f>
        <v>0</v>
      </c>
      <c r="H15" s="17">
        <f>Payment_Deferral!B34</f>
        <v>0</v>
      </c>
      <c r="I15" s="17">
        <f>Forbearance_and_Repayment_Plans!B31</f>
        <v>0</v>
      </c>
      <c r="J15" s="17">
        <f>Modifications!B51</f>
        <v>0</v>
      </c>
      <c r="K15" s="17">
        <f>Liquidations!B40</f>
        <v>0</v>
      </c>
      <c r="L15" s="17">
        <f>Bankruptcy!B56</f>
        <v>0</v>
      </c>
      <c r="M15" s="17">
        <f>Foreclosure!B34</f>
        <v>0</v>
      </c>
    </row>
    <row r="16" spans="1:13" x14ac:dyDescent="0.3">
      <c r="A16" s="26">
        <v>14</v>
      </c>
      <c r="B16" s="17">
        <f>Payoffs!B25</f>
        <v>0</v>
      </c>
      <c r="C16" s="17">
        <f>Hazard_Ins_Loss_Drafts!B31</f>
        <v>0</v>
      </c>
      <c r="D16" s="17">
        <f>TI_Escrow!B28</f>
        <v>0</v>
      </c>
      <c r="E16" s="17">
        <f>MI_Escrow!B26</f>
        <v>0</v>
      </c>
      <c r="F16" s="17">
        <f>Flood_Escrow!B26</f>
        <v>0</v>
      </c>
      <c r="G16" s="17">
        <f>Delinquency_Servicing!B28</f>
        <v>0</v>
      </c>
      <c r="H16" s="17">
        <f>Payment_Deferral!B35</f>
        <v>0</v>
      </c>
      <c r="I16" s="17">
        <f>Forbearance_and_Repayment_Plans!B32</f>
        <v>0</v>
      </c>
      <c r="J16" s="17">
        <f>Modifications!B52</f>
        <v>0</v>
      </c>
      <c r="K16" s="17">
        <f>Liquidations!B41</f>
        <v>0</v>
      </c>
      <c r="L16" s="17">
        <f>Bankruptcy!B57</f>
        <v>0</v>
      </c>
      <c r="M16" s="17">
        <f>Foreclosure!B35</f>
        <v>0</v>
      </c>
    </row>
    <row r="17" spans="1:13" x14ac:dyDescent="0.3">
      <c r="A17" s="26">
        <v>15</v>
      </c>
      <c r="B17" s="17">
        <f>Payoffs!B26</f>
        <v>0</v>
      </c>
      <c r="C17" s="17">
        <f>Hazard_Ins_Loss_Drafts!B32</f>
        <v>0</v>
      </c>
      <c r="D17" s="17">
        <f>TI_Escrow!B29</f>
        <v>0</v>
      </c>
      <c r="E17" s="17">
        <f>MI_Escrow!B27</f>
        <v>0</v>
      </c>
      <c r="F17" s="17">
        <f>Flood_Escrow!B27</f>
        <v>0</v>
      </c>
      <c r="G17" s="17">
        <f>Delinquency_Servicing!B29</f>
        <v>0</v>
      </c>
      <c r="H17" s="17">
        <f>Payment_Deferral!B36</f>
        <v>0</v>
      </c>
      <c r="I17" s="17">
        <f>Forbearance_and_Repayment_Plans!B33</f>
        <v>0</v>
      </c>
      <c r="J17" s="17">
        <f>Modifications!B53</f>
        <v>0</v>
      </c>
      <c r="K17" s="17">
        <f>Liquidations!B42</f>
        <v>0</v>
      </c>
      <c r="L17" s="17">
        <f>Bankruptcy!B58</f>
        <v>0</v>
      </c>
      <c r="M17" s="17">
        <f>Foreclosure!B36</f>
        <v>0</v>
      </c>
    </row>
    <row r="18" spans="1:13" x14ac:dyDescent="0.3">
      <c r="A18" s="26">
        <v>16</v>
      </c>
      <c r="B18" s="17">
        <f>Payoffs!B27</f>
        <v>0</v>
      </c>
      <c r="C18" s="17">
        <f>Hazard_Ins_Loss_Drafts!B33</f>
        <v>0</v>
      </c>
      <c r="D18" s="17">
        <f>TI_Escrow!B30</f>
        <v>0</v>
      </c>
      <c r="E18" s="17">
        <f>MI_Escrow!B28</f>
        <v>0</v>
      </c>
      <c r="F18" s="17">
        <f>Flood_Escrow!B28</f>
        <v>0</v>
      </c>
      <c r="G18" s="17">
        <f>Delinquency_Servicing!B30</f>
        <v>0</v>
      </c>
      <c r="H18" s="17">
        <f>Payment_Deferral!B37</f>
        <v>0</v>
      </c>
      <c r="I18" s="17">
        <f>Forbearance_and_Repayment_Plans!B34</f>
        <v>0</v>
      </c>
      <c r="J18" s="17">
        <f>Modifications!B54</f>
        <v>0</v>
      </c>
      <c r="K18" s="17">
        <f>Liquidations!B43</f>
        <v>0</v>
      </c>
      <c r="L18" s="17">
        <f>Bankruptcy!B59</f>
        <v>0</v>
      </c>
      <c r="M18" s="17">
        <f>Foreclosure!B37</f>
        <v>0</v>
      </c>
    </row>
    <row r="19" spans="1:13" x14ac:dyDescent="0.3">
      <c r="A19" s="26">
        <v>17</v>
      </c>
      <c r="B19" s="17">
        <f>Payoffs!B28</f>
        <v>0</v>
      </c>
      <c r="C19" s="17">
        <f>Hazard_Ins_Loss_Drafts!B34</f>
        <v>0</v>
      </c>
      <c r="D19" s="17">
        <f>TI_Escrow!B31</f>
        <v>0</v>
      </c>
      <c r="E19" s="17">
        <f>MI_Escrow!B29</f>
        <v>0</v>
      </c>
      <c r="F19" s="17">
        <f>Flood_Escrow!B29</f>
        <v>0</v>
      </c>
      <c r="G19" s="17">
        <f>Delinquency_Servicing!B31</f>
        <v>0</v>
      </c>
      <c r="H19" s="17">
        <f>Payment_Deferral!B38</f>
        <v>0</v>
      </c>
      <c r="I19" s="17">
        <f>Forbearance_and_Repayment_Plans!B35</f>
        <v>0</v>
      </c>
      <c r="J19" s="17">
        <f>Modifications!B55</f>
        <v>0</v>
      </c>
      <c r="K19" s="17">
        <f>Liquidations!B44</f>
        <v>0</v>
      </c>
      <c r="L19" s="17">
        <f>Bankruptcy!B60</f>
        <v>0</v>
      </c>
      <c r="M19" s="17">
        <f>Foreclosure!B38</f>
        <v>0</v>
      </c>
    </row>
    <row r="20" spans="1:13" x14ac:dyDescent="0.3">
      <c r="A20" s="26">
        <v>18</v>
      </c>
      <c r="B20" s="17">
        <f>Payoffs!B29</f>
        <v>0</v>
      </c>
      <c r="C20" s="17">
        <f>Hazard_Ins_Loss_Drafts!B35</f>
        <v>0</v>
      </c>
      <c r="D20" s="17">
        <f>TI_Escrow!B32</f>
        <v>0</v>
      </c>
      <c r="E20" s="17">
        <f>MI_Escrow!B30</f>
        <v>0</v>
      </c>
      <c r="F20" s="17">
        <f>Flood_Escrow!B30</f>
        <v>0</v>
      </c>
      <c r="G20" s="17">
        <f>Delinquency_Servicing!B32</f>
        <v>0</v>
      </c>
      <c r="H20" s="17">
        <f>Payment_Deferral!B39</f>
        <v>0</v>
      </c>
      <c r="I20" s="17">
        <f>Forbearance_and_Repayment_Plans!B36</f>
        <v>0</v>
      </c>
      <c r="J20" s="17">
        <f>Modifications!B56</f>
        <v>0</v>
      </c>
      <c r="K20" s="17">
        <f>Liquidations!B45</f>
        <v>0</v>
      </c>
      <c r="L20" s="17">
        <f>Bankruptcy!B61</f>
        <v>0</v>
      </c>
      <c r="M20" s="17">
        <f>Foreclosure!B39</f>
        <v>0</v>
      </c>
    </row>
    <row r="21" spans="1:13" x14ac:dyDescent="0.3">
      <c r="A21" s="26">
        <v>19</v>
      </c>
      <c r="B21" s="17">
        <f>Payoffs!B30</f>
        <v>0</v>
      </c>
      <c r="C21" s="17">
        <f>Hazard_Ins_Loss_Drafts!B36</f>
        <v>0</v>
      </c>
      <c r="D21" s="17">
        <f>TI_Escrow!B33</f>
        <v>0</v>
      </c>
      <c r="E21" s="17">
        <f>MI_Escrow!B31</f>
        <v>0</v>
      </c>
      <c r="F21" s="17">
        <f>Flood_Escrow!B31</f>
        <v>0</v>
      </c>
      <c r="G21" s="17">
        <f>Delinquency_Servicing!B33</f>
        <v>0</v>
      </c>
      <c r="H21" s="17">
        <f>Payment_Deferral!B40</f>
        <v>0</v>
      </c>
      <c r="I21" s="17">
        <f>Forbearance_and_Repayment_Plans!B37</f>
        <v>0</v>
      </c>
      <c r="J21" s="17">
        <f>Modifications!B57</f>
        <v>0</v>
      </c>
      <c r="K21" s="17">
        <f>Liquidations!B46</f>
        <v>0</v>
      </c>
      <c r="L21" s="17">
        <f>Bankruptcy!B62</f>
        <v>0</v>
      </c>
      <c r="M21" s="17">
        <f>Foreclosure!B40</f>
        <v>0</v>
      </c>
    </row>
    <row r="22" spans="1:13" x14ac:dyDescent="0.3">
      <c r="A22" s="26">
        <v>20</v>
      </c>
      <c r="B22" s="17">
        <f>Payoffs!B31</f>
        <v>0</v>
      </c>
      <c r="C22" s="17">
        <f>Hazard_Ins_Loss_Drafts!B37</f>
        <v>0</v>
      </c>
      <c r="D22" s="17">
        <f>TI_Escrow!B34</f>
        <v>0</v>
      </c>
      <c r="E22" s="17">
        <f>MI_Escrow!B32</f>
        <v>0</v>
      </c>
      <c r="F22" s="17">
        <f>Flood_Escrow!B32</f>
        <v>0</v>
      </c>
      <c r="G22" s="17">
        <f>Delinquency_Servicing!B34</f>
        <v>0</v>
      </c>
      <c r="H22" s="17">
        <f>Payment_Deferral!B41</f>
        <v>0</v>
      </c>
      <c r="I22" s="17">
        <f>Forbearance_and_Repayment_Plans!B38</f>
        <v>0</v>
      </c>
      <c r="J22" s="17">
        <f>Modifications!B58</f>
        <v>0</v>
      </c>
      <c r="K22" s="17">
        <f>Liquidations!B47</f>
        <v>0</v>
      </c>
      <c r="L22" s="17">
        <f>Bankruptcy!B63</f>
        <v>0</v>
      </c>
      <c r="M22" s="17">
        <f>Foreclosure!B41</f>
        <v>0</v>
      </c>
    </row>
    <row r="23" spans="1:13" x14ac:dyDescent="0.3">
      <c r="A23" s="26">
        <v>21</v>
      </c>
      <c r="B23" s="17">
        <f>Payoffs!B32</f>
        <v>0</v>
      </c>
      <c r="C23" s="17">
        <f>Hazard_Ins_Loss_Drafts!B38</f>
        <v>0</v>
      </c>
      <c r="D23" s="17">
        <f>TI_Escrow!B35</f>
        <v>0</v>
      </c>
      <c r="E23" s="17">
        <f>MI_Escrow!B33</f>
        <v>0</v>
      </c>
      <c r="F23" s="17">
        <f>Flood_Escrow!B33</f>
        <v>0</v>
      </c>
      <c r="G23" s="17">
        <f>Delinquency_Servicing!B35</f>
        <v>0</v>
      </c>
      <c r="H23" s="17">
        <f>Payment_Deferral!B42</f>
        <v>0</v>
      </c>
      <c r="I23" s="17">
        <f>Forbearance_and_Repayment_Plans!B39</f>
        <v>0</v>
      </c>
      <c r="J23" s="17">
        <f>Modifications!B59</f>
        <v>0</v>
      </c>
      <c r="K23" s="17">
        <f>Liquidations!B48</f>
        <v>0</v>
      </c>
      <c r="L23" s="17">
        <f>Bankruptcy!B64</f>
        <v>0</v>
      </c>
      <c r="M23" s="17">
        <f>Foreclosure!B42</f>
        <v>0</v>
      </c>
    </row>
    <row r="24" spans="1:13" x14ac:dyDescent="0.3">
      <c r="A24" s="26">
        <v>22</v>
      </c>
      <c r="B24" s="17">
        <f>Payoffs!B33</f>
        <v>0</v>
      </c>
      <c r="C24" s="17">
        <f>Hazard_Ins_Loss_Drafts!B39</f>
        <v>0</v>
      </c>
      <c r="D24" s="17">
        <f>TI_Escrow!B36</f>
        <v>0</v>
      </c>
      <c r="E24" s="17">
        <f>MI_Escrow!B34</f>
        <v>0</v>
      </c>
      <c r="F24" s="17">
        <f>Flood_Escrow!B34</f>
        <v>0</v>
      </c>
      <c r="G24" s="17">
        <f>Delinquency_Servicing!B36</f>
        <v>0</v>
      </c>
      <c r="H24" s="17">
        <f>Payment_Deferral!B43</f>
        <v>0</v>
      </c>
      <c r="I24" s="17">
        <f>Forbearance_and_Repayment_Plans!B40</f>
        <v>0</v>
      </c>
      <c r="J24" s="17">
        <f>Modifications!B60</f>
        <v>0</v>
      </c>
      <c r="K24" s="17">
        <f>Liquidations!B49</f>
        <v>0</v>
      </c>
      <c r="L24" s="17">
        <f>Bankruptcy!B65</f>
        <v>0</v>
      </c>
      <c r="M24" s="17">
        <f>Foreclosure!B43</f>
        <v>0</v>
      </c>
    </row>
    <row r="25" spans="1:13" x14ac:dyDescent="0.3">
      <c r="A25" s="26">
        <v>23</v>
      </c>
      <c r="B25" s="17">
        <f>Payoffs!B34</f>
        <v>0</v>
      </c>
      <c r="C25" s="17">
        <f>Hazard_Ins_Loss_Drafts!B40</f>
        <v>0</v>
      </c>
      <c r="D25" s="17">
        <f>TI_Escrow!B37</f>
        <v>0</v>
      </c>
      <c r="E25" s="17">
        <f>MI_Escrow!B35</f>
        <v>0</v>
      </c>
      <c r="F25" s="17">
        <f>Flood_Escrow!B35</f>
        <v>0</v>
      </c>
      <c r="G25" s="17">
        <f>Delinquency_Servicing!B37</f>
        <v>0</v>
      </c>
      <c r="H25" s="17">
        <f>Payment_Deferral!B44</f>
        <v>0</v>
      </c>
      <c r="I25" s="17">
        <f>Forbearance_and_Repayment_Plans!B41</f>
        <v>0</v>
      </c>
      <c r="J25" s="17">
        <f>Modifications!B61</f>
        <v>0</v>
      </c>
      <c r="K25" s="17">
        <f>Liquidations!B50</f>
        <v>0</v>
      </c>
      <c r="L25" s="17">
        <f>Bankruptcy!B66</f>
        <v>0</v>
      </c>
      <c r="M25" s="17">
        <f>Foreclosure!B44</f>
        <v>0</v>
      </c>
    </row>
    <row r="26" spans="1:13" x14ac:dyDescent="0.3">
      <c r="A26" s="26">
        <v>24</v>
      </c>
      <c r="B26" s="17">
        <f>Payoffs!B35</f>
        <v>0</v>
      </c>
      <c r="C26" s="17">
        <f>Hazard_Ins_Loss_Drafts!B41</f>
        <v>0</v>
      </c>
      <c r="D26" s="17">
        <f>TI_Escrow!B38</f>
        <v>0</v>
      </c>
      <c r="E26" s="17">
        <f>MI_Escrow!B36</f>
        <v>0</v>
      </c>
      <c r="F26" s="17">
        <f>Flood_Escrow!B36</f>
        <v>0</v>
      </c>
      <c r="G26" s="17">
        <f>Delinquency_Servicing!B38</f>
        <v>0</v>
      </c>
      <c r="H26" s="17">
        <f>Payment_Deferral!B45</f>
        <v>0</v>
      </c>
      <c r="I26" s="17">
        <f>Forbearance_and_Repayment_Plans!B42</f>
        <v>0</v>
      </c>
      <c r="J26" s="17">
        <f>Modifications!B62</f>
        <v>0</v>
      </c>
      <c r="K26" s="17">
        <f>Liquidations!B51</f>
        <v>0</v>
      </c>
      <c r="L26" s="17">
        <f>Bankruptcy!B67</f>
        <v>0</v>
      </c>
      <c r="M26" s="17">
        <f>Foreclosure!B45</f>
        <v>0</v>
      </c>
    </row>
    <row r="27" spans="1:13" x14ac:dyDescent="0.3">
      <c r="A27" s="26">
        <v>25</v>
      </c>
      <c r="B27" s="17">
        <f>Payoffs!B36</f>
        <v>0</v>
      </c>
      <c r="C27" s="17">
        <f>Hazard_Ins_Loss_Drafts!B42</f>
        <v>0</v>
      </c>
      <c r="D27" s="17">
        <f>TI_Escrow!B39</f>
        <v>0</v>
      </c>
      <c r="E27" s="17">
        <f>MI_Escrow!B37</f>
        <v>0</v>
      </c>
      <c r="F27" s="17">
        <f>Flood_Escrow!B37</f>
        <v>0</v>
      </c>
      <c r="G27" s="17">
        <f>Delinquency_Servicing!B39</f>
        <v>0</v>
      </c>
      <c r="H27" s="17">
        <f>Payment_Deferral!B46</f>
        <v>0</v>
      </c>
      <c r="I27" s="17">
        <f>Forbearance_and_Repayment_Plans!B43</f>
        <v>0</v>
      </c>
      <c r="J27" s="17">
        <f>Modifications!B63</f>
        <v>0</v>
      </c>
      <c r="K27" s="17">
        <f>Liquidations!B52</f>
        <v>0</v>
      </c>
      <c r="L27" s="17">
        <f>Bankruptcy!B68</f>
        <v>0</v>
      </c>
      <c r="M27" s="17">
        <f>Foreclosure!B46</f>
        <v>0</v>
      </c>
    </row>
    <row r="28" spans="1:13" x14ac:dyDescent="0.3">
      <c r="A28" s="26">
        <v>26</v>
      </c>
      <c r="B28" s="17">
        <f>Payoffs!B37</f>
        <v>0</v>
      </c>
      <c r="C28" s="17">
        <f>Hazard_Ins_Loss_Drafts!B43</f>
        <v>0</v>
      </c>
      <c r="D28" s="17">
        <f>TI_Escrow!B40</f>
        <v>0</v>
      </c>
      <c r="E28" s="17">
        <f>MI_Escrow!B38</f>
        <v>0</v>
      </c>
      <c r="F28" s="17">
        <f>Flood_Escrow!B38</f>
        <v>0</v>
      </c>
      <c r="G28" s="17">
        <f>Delinquency_Servicing!B40</f>
        <v>0</v>
      </c>
      <c r="H28" s="17">
        <f>Payment_Deferral!B47</f>
        <v>0</v>
      </c>
      <c r="I28" s="17">
        <f>Forbearance_and_Repayment_Plans!B44</f>
        <v>0</v>
      </c>
      <c r="J28" s="17">
        <f>Modifications!B64</f>
        <v>0</v>
      </c>
      <c r="K28" s="17">
        <f>Liquidations!B53</f>
        <v>0</v>
      </c>
      <c r="L28" s="17">
        <f>Bankruptcy!B69</f>
        <v>0</v>
      </c>
      <c r="M28" s="17">
        <f>Foreclosure!B47</f>
        <v>0</v>
      </c>
    </row>
    <row r="29" spans="1:13" x14ac:dyDescent="0.3">
      <c r="A29" s="26">
        <v>27</v>
      </c>
      <c r="B29" s="17">
        <f>Payoffs!B38</f>
        <v>0</v>
      </c>
      <c r="C29" s="17">
        <f>Hazard_Ins_Loss_Drafts!B44</f>
        <v>0</v>
      </c>
      <c r="D29" s="17">
        <f>TI_Escrow!B41</f>
        <v>0</v>
      </c>
      <c r="E29" s="17">
        <f>MI_Escrow!B39</f>
        <v>0</v>
      </c>
      <c r="F29" s="17">
        <f>Flood_Escrow!B39</f>
        <v>0</v>
      </c>
      <c r="G29" s="17">
        <f>Delinquency_Servicing!B41</f>
        <v>0</v>
      </c>
      <c r="H29" s="17">
        <f>Payment_Deferral!B48</f>
        <v>0</v>
      </c>
      <c r="I29" s="17">
        <f>Forbearance_and_Repayment_Plans!B45</f>
        <v>0</v>
      </c>
      <c r="J29" s="17">
        <f>Modifications!B65</f>
        <v>0</v>
      </c>
      <c r="K29" s="17">
        <f>Liquidations!B54</f>
        <v>0</v>
      </c>
      <c r="L29" s="17">
        <f>Bankruptcy!B70</f>
        <v>0</v>
      </c>
      <c r="M29" s="17">
        <f>Foreclosure!B48</f>
        <v>0</v>
      </c>
    </row>
    <row r="30" spans="1:13" x14ac:dyDescent="0.3">
      <c r="A30" s="26">
        <v>28</v>
      </c>
      <c r="B30" s="17">
        <f>Payoffs!B39</f>
        <v>0</v>
      </c>
      <c r="C30" s="17">
        <f>Hazard_Ins_Loss_Drafts!B45</f>
        <v>0</v>
      </c>
      <c r="D30" s="17">
        <f>TI_Escrow!B42</f>
        <v>0</v>
      </c>
      <c r="E30" s="17">
        <f>MI_Escrow!B40</f>
        <v>0</v>
      </c>
      <c r="F30" s="17">
        <f>Flood_Escrow!B40</f>
        <v>0</v>
      </c>
      <c r="G30" s="17">
        <f>Delinquency_Servicing!B42</f>
        <v>0</v>
      </c>
      <c r="H30" s="17">
        <f>Payment_Deferral!B49</f>
        <v>0</v>
      </c>
      <c r="I30" s="17">
        <f>Forbearance_and_Repayment_Plans!B46</f>
        <v>0</v>
      </c>
      <c r="J30" s="17">
        <f>Modifications!B66</f>
        <v>0</v>
      </c>
      <c r="K30" s="17">
        <f>Liquidations!B55</f>
        <v>0</v>
      </c>
      <c r="L30" s="17">
        <f>Bankruptcy!B71</f>
        <v>0</v>
      </c>
      <c r="M30" s="17">
        <f>Foreclosure!B49</f>
        <v>0</v>
      </c>
    </row>
    <row r="31" spans="1:13" x14ac:dyDescent="0.3">
      <c r="A31" s="26">
        <v>29</v>
      </c>
      <c r="B31" s="17">
        <f>Payoffs!B40</f>
        <v>0</v>
      </c>
      <c r="C31" s="17">
        <f>Hazard_Ins_Loss_Drafts!B46</f>
        <v>0</v>
      </c>
      <c r="D31" s="17">
        <f>TI_Escrow!B43</f>
        <v>0</v>
      </c>
      <c r="E31" s="17">
        <f>MI_Escrow!B41</f>
        <v>0</v>
      </c>
      <c r="F31" s="17">
        <f>Flood_Escrow!B41</f>
        <v>0</v>
      </c>
      <c r="G31" s="17">
        <f>Delinquency_Servicing!B43</f>
        <v>0</v>
      </c>
      <c r="H31" s="17">
        <f>Payment_Deferral!B50</f>
        <v>0</v>
      </c>
      <c r="I31" s="17">
        <f>Forbearance_and_Repayment_Plans!B47</f>
        <v>0</v>
      </c>
      <c r="J31" s="17">
        <f>Modifications!B67</f>
        <v>0</v>
      </c>
      <c r="K31" s="17">
        <f>Liquidations!B56</f>
        <v>0</v>
      </c>
      <c r="L31" s="17">
        <f>Bankruptcy!B72</f>
        <v>0</v>
      </c>
      <c r="M31" s="17">
        <f>Foreclosure!B50</f>
        <v>0</v>
      </c>
    </row>
    <row r="32" spans="1:13" x14ac:dyDescent="0.3">
      <c r="A32" s="26">
        <v>30</v>
      </c>
      <c r="B32" s="17">
        <f>Payoffs!B41</f>
        <v>0</v>
      </c>
      <c r="C32" s="17">
        <f>Hazard_Ins_Loss_Drafts!B47</f>
        <v>0</v>
      </c>
      <c r="D32" s="17">
        <f>TI_Escrow!B44</f>
        <v>0</v>
      </c>
      <c r="E32" s="17">
        <f>MI_Escrow!B42</f>
        <v>0</v>
      </c>
      <c r="F32" s="17">
        <f>Flood_Escrow!B42</f>
        <v>0</v>
      </c>
      <c r="G32" s="17">
        <f>Delinquency_Servicing!B44</f>
        <v>0</v>
      </c>
      <c r="H32" s="17">
        <f>Payment_Deferral!B51</f>
        <v>0</v>
      </c>
      <c r="I32" s="17">
        <f>Forbearance_and_Repayment_Plans!B48</f>
        <v>0</v>
      </c>
      <c r="J32" s="17">
        <f>Modifications!B68</f>
        <v>0</v>
      </c>
      <c r="K32" s="17">
        <f>Liquidations!B57</f>
        <v>0</v>
      </c>
      <c r="L32" s="17">
        <f>Bankruptcy!B73</f>
        <v>0</v>
      </c>
      <c r="M32" s="17">
        <f>Foreclosure!B51</f>
        <v>0</v>
      </c>
    </row>
    <row r="33" spans="1:13" x14ac:dyDescent="0.3">
      <c r="A33" s="26">
        <v>31</v>
      </c>
      <c r="B33" s="17">
        <f>Payoffs!B42</f>
        <v>0</v>
      </c>
      <c r="C33" s="17">
        <f>Hazard_Ins_Loss_Drafts!B48</f>
        <v>0</v>
      </c>
      <c r="D33" s="17">
        <f>TI_Escrow!B45</f>
        <v>0</v>
      </c>
      <c r="E33" s="17">
        <f>MI_Escrow!B43</f>
        <v>0</v>
      </c>
      <c r="F33" s="17">
        <f>Flood_Escrow!B43</f>
        <v>0</v>
      </c>
      <c r="G33" s="17">
        <f>Delinquency_Servicing!B45</f>
        <v>0</v>
      </c>
      <c r="H33" s="17">
        <f>Payment_Deferral!B52</f>
        <v>0</v>
      </c>
      <c r="I33" s="17">
        <f>Forbearance_and_Repayment_Plans!B49</f>
        <v>0</v>
      </c>
      <c r="J33" s="17">
        <f>Modifications!B69</f>
        <v>0</v>
      </c>
      <c r="K33" s="17">
        <f>Liquidations!B58</f>
        <v>0</v>
      </c>
      <c r="L33" s="17">
        <f>Bankruptcy!B74</f>
        <v>0</v>
      </c>
      <c r="M33" s="17">
        <f>Foreclosure!B52</f>
        <v>0</v>
      </c>
    </row>
    <row r="34" spans="1:13" x14ac:dyDescent="0.3">
      <c r="A34" s="26">
        <v>32</v>
      </c>
      <c r="B34" s="17">
        <f>Payoffs!B43</f>
        <v>0</v>
      </c>
      <c r="C34" s="17">
        <f>Hazard_Ins_Loss_Drafts!B49</f>
        <v>0</v>
      </c>
      <c r="D34" s="17">
        <f>TI_Escrow!B46</f>
        <v>0</v>
      </c>
      <c r="E34" s="17">
        <f>MI_Escrow!B44</f>
        <v>0</v>
      </c>
      <c r="G34" s="17">
        <f>Delinquency_Servicing!B46</f>
        <v>0</v>
      </c>
      <c r="H34" s="17">
        <f>Payment_Deferral!B53</f>
        <v>0</v>
      </c>
      <c r="I34" s="17">
        <f>Forbearance_and_Repayment_Plans!B50</f>
        <v>0</v>
      </c>
      <c r="J34" s="17">
        <f>Modifications!B70</f>
        <v>0</v>
      </c>
      <c r="K34" s="17">
        <f>Liquidations!B59</f>
        <v>0</v>
      </c>
      <c r="L34" s="17">
        <f>Bankruptcy!B75</f>
        <v>0</v>
      </c>
      <c r="M34" s="17">
        <f>Foreclosure!B53</f>
        <v>0</v>
      </c>
    </row>
    <row r="35" spans="1:13" x14ac:dyDescent="0.3">
      <c r="A35" s="26">
        <v>33</v>
      </c>
      <c r="J35" s="17">
        <f>Modifications!B71</f>
        <v>0</v>
      </c>
    </row>
    <row r="36" spans="1:13" x14ac:dyDescent="0.3">
      <c r="A36" s="26">
        <v>34</v>
      </c>
      <c r="J36" s="17">
        <f>Modifications!B72</f>
        <v>0</v>
      </c>
    </row>
    <row r="37" spans="1:13" x14ac:dyDescent="0.3">
      <c r="A37" s="26">
        <v>35</v>
      </c>
      <c r="J37" s="17">
        <f>Modifications!B73</f>
        <v>0</v>
      </c>
    </row>
    <row r="38" spans="1:13" x14ac:dyDescent="0.3">
      <c r="A38" s="26">
        <v>36</v>
      </c>
      <c r="J38" s="17">
        <f>Modifications!B74</f>
        <v>0</v>
      </c>
    </row>
    <row r="39" spans="1:13" x14ac:dyDescent="0.3">
      <c r="A39" s="26">
        <v>37</v>
      </c>
      <c r="J39" s="17">
        <f>Modifications!B75</f>
        <v>0</v>
      </c>
    </row>
    <row r="40" spans="1:13" x14ac:dyDescent="0.3">
      <c r="A40" s="26">
        <v>38</v>
      </c>
      <c r="J40" s="17">
        <f>Modifications!B76</f>
        <v>0</v>
      </c>
    </row>
    <row r="41" spans="1:13" x14ac:dyDescent="0.3">
      <c r="A41" s="26">
        <v>39</v>
      </c>
      <c r="J41" s="17">
        <f>Modifications!B77</f>
        <v>0</v>
      </c>
    </row>
    <row r="42" spans="1:13" x14ac:dyDescent="0.3">
      <c r="A42" s="26">
        <v>40</v>
      </c>
      <c r="J42" s="17">
        <f>Modifications!B78</f>
        <v>0</v>
      </c>
    </row>
    <row r="43" spans="1:13" x14ac:dyDescent="0.3">
      <c r="A43" s="26">
        <v>41</v>
      </c>
      <c r="J43" s="17">
        <f>Modifications!B79</f>
        <v>0</v>
      </c>
    </row>
    <row r="44" spans="1:13" x14ac:dyDescent="0.3">
      <c r="A44" s="26">
        <v>42</v>
      </c>
      <c r="J44" s="17">
        <f>Modifications!B80</f>
        <v>0</v>
      </c>
    </row>
    <row r="45" spans="1:13" x14ac:dyDescent="0.3">
      <c r="A45" s="26">
        <v>43</v>
      </c>
      <c r="J45" s="17">
        <f>Modifications!B81</f>
        <v>0</v>
      </c>
    </row>
    <row r="46" spans="1:13" x14ac:dyDescent="0.3">
      <c r="A46" s="26">
        <v>44</v>
      </c>
      <c r="J46" s="17">
        <f>Modifications!B82</f>
        <v>0</v>
      </c>
    </row>
    <row r="47" spans="1:13" x14ac:dyDescent="0.3">
      <c r="A47" s="26">
        <v>45</v>
      </c>
      <c r="J47" s="17">
        <f>Modifications!B83</f>
        <v>0</v>
      </c>
    </row>
    <row r="48" spans="1:13" x14ac:dyDescent="0.3">
      <c r="A48" s="26">
        <v>46</v>
      </c>
      <c r="J48" s="17">
        <f>Modifications!B84</f>
        <v>0</v>
      </c>
    </row>
    <row r="49" spans="1:10" x14ac:dyDescent="0.3">
      <c r="A49" s="26">
        <v>47</v>
      </c>
      <c r="J49" s="17">
        <f>Modifications!B85</f>
        <v>0</v>
      </c>
    </row>
    <row r="50" spans="1:10" x14ac:dyDescent="0.3">
      <c r="A50" s="26">
        <v>48</v>
      </c>
      <c r="J50" s="17">
        <f>Modifications!B86</f>
        <v>0</v>
      </c>
    </row>
    <row r="51" spans="1:10" x14ac:dyDescent="0.3">
      <c r="A51" s="26">
        <v>49</v>
      </c>
      <c r="J51" s="17">
        <f>Modifications!B87</f>
        <v>0</v>
      </c>
    </row>
    <row r="52" spans="1:10" x14ac:dyDescent="0.3">
      <c r="A52" s="26">
        <v>50</v>
      </c>
      <c r="J52" s="17">
        <f>Modifications!B88</f>
        <v>0</v>
      </c>
    </row>
    <row r="53" spans="1:10" x14ac:dyDescent="0.3">
      <c r="A53" s="26">
        <v>51</v>
      </c>
      <c r="J53" s="17">
        <f>Modifications!B89</f>
        <v>0</v>
      </c>
    </row>
    <row r="54" spans="1:10" x14ac:dyDescent="0.3">
      <c r="A54" s="26">
        <v>52</v>
      </c>
      <c r="J54" s="17">
        <f>Modifications!B90</f>
        <v>0</v>
      </c>
    </row>
    <row r="55" spans="1:10" x14ac:dyDescent="0.3">
      <c r="A55" s="26">
        <v>53</v>
      </c>
      <c r="J55" s="17">
        <f>Modifications!B91</f>
        <v>0</v>
      </c>
    </row>
    <row r="56" spans="1:10" x14ac:dyDescent="0.3">
      <c r="A56" s="26">
        <v>54</v>
      </c>
      <c r="J56" s="17">
        <f>Modifications!B92</f>
        <v>0</v>
      </c>
    </row>
    <row r="57" spans="1:10" x14ac:dyDescent="0.3">
      <c r="A57" s="26">
        <v>55</v>
      </c>
      <c r="J57" s="17">
        <f>Modifications!B93</f>
        <v>0</v>
      </c>
    </row>
    <row r="58" spans="1:10" x14ac:dyDescent="0.3">
      <c r="A58" s="26">
        <v>56</v>
      </c>
      <c r="J58" s="17">
        <f>Modifications!B94</f>
        <v>0</v>
      </c>
    </row>
    <row r="59" spans="1:10" x14ac:dyDescent="0.3">
      <c r="A59" s="26">
        <v>57</v>
      </c>
      <c r="J59" s="17">
        <f>Modifications!B95</f>
        <v>0</v>
      </c>
    </row>
    <row r="60" spans="1:10" x14ac:dyDescent="0.3">
      <c r="A60" s="26">
        <v>58</v>
      </c>
      <c r="J60" s="17">
        <f>Modifications!B96</f>
        <v>0</v>
      </c>
    </row>
    <row r="61" spans="1:10" x14ac:dyDescent="0.3">
      <c r="A61" s="26">
        <v>59</v>
      </c>
      <c r="J61" s="17">
        <f>Modifications!B97</f>
        <v>0</v>
      </c>
    </row>
    <row r="62" spans="1:10" x14ac:dyDescent="0.3">
      <c r="A62" s="26">
        <v>60</v>
      </c>
      <c r="J62" s="17">
        <f>Modifications!B98</f>
        <v>0</v>
      </c>
    </row>
  </sheetData>
  <conditionalFormatting sqref="B3:M62">
    <cfRule type="cellIs" dxfId="1" priority="4" operator="equal">
      <formula>0</formula>
    </cfRule>
    <cfRule type="duplicateValues" dxfId="0" priority="5"/>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07825-41A1-460B-9D9B-704F803DD54E}">
  <sheetPr>
    <pageSetUpPr fitToPage="1"/>
  </sheetPr>
  <dimension ref="A1:O22"/>
  <sheetViews>
    <sheetView showGridLines="0" showRowColHeaders="0" topLeftCell="A6" zoomScaleNormal="100" workbookViewId="0">
      <selection activeCell="E7" sqref="E7"/>
    </sheetView>
  </sheetViews>
  <sheetFormatPr defaultColWidth="8.88671875" defaultRowHeight="14.4" x14ac:dyDescent="0.3"/>
  <cols>
    <col min="1" max="2" width="6.88671875" style="42" customWidth="1"/>
    <col min="3" max="3" width="36.109375" style="42" customWidth="1"/>
    <col min="4" max="4" width="77" style="42" customWidth="1"/>
    <col min="5" max="5" width="37.44140625" style="81" customWidth="1"/>
    <col min="6" max="6" width="38.5546875" style="42" customWidth="1"/>
    <col min="7" max="7" width="23.5546875" style="42" customWidth="1"/>
    <col min="8" max="8" width="27.88671875" style="42" customWidth="1"/>
    <col min="9" max="9" width="13.5546875" style="42" customWidth="1"/>
    <col min="10" max="10" width="49.109375" style="42" customWidth="1"/>
    <col min="11" max="11" width="5.44140625" style="42" hidden="1" customWidth="1"/>
    <col min="12" max="13" width="8.88671875" style="42"/>
    <col min="14" max="15" width="0" style="42" hidden="1" customWidth="1"/>
    <col min="16" max="16" width="8.88671875" style="42" customWidth="1"/>
    <col min="17" max="16384" width="8.88671875" style="42"/>
  </cols>
  <sheetData>
    <row r="1" spans="1:15" ht="89.1" customHeight="1" x14ac:dyDescent="0.3">
      <c r="A1" s="355" t="s">
        <v>717</v>
      </c>
      <c r="B1" s="356"/>
      <c r="C1" s="356"/>
      <c r="D1" s="356"/>
      <c r="E1" s="356"/>
      <c r="F1" s="356"/>
      <c r="G1" s="356"/>
      <c r="H1" s="356"/>
      <c r="I1" s="356"/>
      <c r="J1" s="356"/>
    </row>
    <row r="2" spans="1:15" s="44" customFormat="1" x14ac:dyDescent="0.3">
      <c r="A2" s="357" t="s">
        <v>700</v>
      </c>
      <c r="B2" s="357"/>
      <c r="C2" s="357"/>
      <c r="D2" s="357"/>
      <c r="E2" s="357"/>
      <c r="F2" s="357"/>
      <c r="G2" s="357"/>
      <c r="H2" s="357"/>
      <c r="I2" s="357"/>
      <c r="J2" s="357"/>
    </row>
    <row r="3" spans="1:15" s="44" customFormat="1" x14ac:dyDescent="0.3">
      <c r="A3" s="358" t="s">
        <v>13</v>
      </c>
      <c r="B3" s="358"/>
      <c r="C3" s="45" t="str">
        <f>Introduction!A25</f>
        <v>&lt;Doc_Due&gt;</v>
      </c>
      <c r="D3" s="46"/>
      <c r="E3" s="43"/>
      <c r="F3" s="43"/>
      <c r="G3" s="43"/>
      <c r="H3" s="47"/>
      <c r="I3" s="47"/>
      <c r="J3" s="47"/>
    </row>
    <row r="4" spans="1:15" ht="72" x14ac:dyDescent="0.3">
      <c r="A4" s="352" t="s">
        <v>258</v>
      </c>
      <c r="B4" s="48" t="s">
        <v>14</v>
      </c>
      <c r="C4" s="49" t="s">
        <v>150</v>
      </c>
      <c r="D4" s="49" t="s">
        <v>15</v>
      </c>
      <c r="E4" s="50" t="s">
        <v>59</v>
      </c>
      <c r="F4" s="50" t="s">
        <v>151</v>
      </c>
      <c r="G4" s="50" t="s">
        <v>16</v>
      </c>
      <c r="H4" s="50" t="s">
        <v>17</v>
      </c>
      <c r="I4" s="51" t="s">
        <v>46</v>
      </c>
      <c r="J4" s="51" t="s">
        <v>60</v>
      </c>
      <c r="O4" s="42" t="s">
        <v>20</v>
      </c>
    </row>
    <row r="5" spans="1:15" ht="231" customHeight="1" x14ac:dyDescent="0.3">
      <c r="A5" s="353"/>
      <c r="B5" s="52">
        <v>1601</v>
      </c>
      <c r="C5" s="53" t="s">
        <v>58</v>
      </c>
      <c r="D5" s="54" t="s">
        <v>666</v>
      </c>
      <c r="E5" s="55" t="s">
        <v>667</v>
      </c>
      <c r="F5" s="55" t="s">
        <v>701</v>
      </c>
      <c r="G5" s="56" t="s">
        <v>152</v>
      </c>
      <c r="H5" s="57" t="s">
        <v>577</v>
      </c>
      <c r="I5" s="58"/>
      <c r="J5" s="59"/>
      <c r="K5" s="60">
        <v>1</v>
      </c>
      <c r="O5" s="42" t="s">
        <v>73</v>
      </c>
    </row>
    <row r="6" spans="1:15" ht="231" customHeight="1" x14ac:dyDescent="0.3">
      <c r="A6" s="353"/>
      <c r="B6" s="52" t="s">
        <v>668</v>
      </c>
      <c r="C6" s="53" t="s">
        <v>669</v>
      </c>
      <c r="D6" s="54" t="s">
        <v>670</v>
      </c>
      <c r="E6" s="61" t="s">
        <v>715</v>
      </c>
      <c r="F6" s="61" t="s">
        <v>701</v>
      </c>
      <c r="G6" s="62" t="s">
        <v>152</v>
      </c>
      <c r="H6" s="57" t="s">
        <v>671</v>
      </c>
      <c r="I6" s="58"/>
      <c r="J6" s="59"/>
      <c r="K6" s="60">
        <v>2</v>
      </c>
    </row>
    <row r="7" spans="1:15" ht="231" customHeight="1" x14ac:dyDescent="0.3">
      <c r="A7" s="353"/>
      <c r="B7" s="52">
        <v>1602</v>
      </c>
      <c r="C7" s="56" t="s">
        <v>452</v>
      </c>
      <c r="D7" s="63" t="s">
        <v>453</v>
      </c>
      <c r="E7" s="307" t="s">
        <v>798</v>
      </c>
      <c r="F7" s="65" t="s">
        <v>672</v>
      </c>
      <c r="G7" s="66" t="s">
        <v>154</v>
      </c>
      <c r="H7" s="67" t="s">
        <v>578</v>
      </c>
      <c r="I7" s="58"/>
      <c r="J7" s="59"/>
      <c r="K7" s="60">
        <v>3</v>
      </c>
    </row>
    <row r="8" spans="1:15" ht="231" customHeight="1" x14ac:dyDescent="0.3">
      <c r="A8" s="353"/>
      <c r="B8" s="52">
        <v>1603</v>
      </c>
      <c r="C8" s="56" t="s">
        <v>155</v>
      </c>
      <c r="D8" s="68" t="s">
        <v>673</v>
      </c>
      <c r="E8" s="307" t="s">
        <v>798</v>
      </c>
      <c r="F8" s="65" t="s">
        <v>672</v>
      </c>
      <c r="G8" s="66" t="s">
        <v>18</v>
      </c>
      <c r="H8" s="67" t="s">
        <v>579</v>
      </c>
      <c r="I8" s="58"/>
      <c r="J8" s="59"/>
      <c r="K8" s="60">
        <v>4</v>
      </c>
    </row>
    <row r="9" spans="1:15" ht="231" customHeight="1" x14ac:dyDescent="0.3">
      <c r="A9" s="353"/>
      <c r="B9" s="52">
        <v>1604</v>
      </c>
      <c r="C9" s="56" t="s">
        <v>674</v>
      </c>
      <c r="D9" s="68" t="s">
        <v>444</v>
      </c>
      <c r="E9" s="69" t="s">
        <v>456</v>
      </c>
      <c r="F9" s="69" t="s">
        <v>389</v>
      </c>
      <c r="G9" s="70" t="s">
        <v>19</v>
      </c>
      <c r="H9" s="67" t="s">
        <v>580</v>
      </c>
      <c r="I9" s="58"/>
      <c r="J9" s="59"/>
      <c r="K9" s="60">
        <v>5</v>
      </c>
    </row>
    <row r="10" spans="1:15" ht="231" customHeight="1" x14ac:dyDescent="0.3">
      <c r="A10" s="353"/>
      <c r="B10" s="52">
        <v>1605</v>
      </c>
      <c r="C10" s="56" t="s">
        <v>275</v>
      </c>
      <c r="D10" s="71" t="s">
        <v>716</v>
      </c>
      <c r="E10" s="69" t="s">
        <v>19</v>
      </c>
      <c r="F10" s="69" t="s">
        <v>19</v>
      </c>
      <c r="G10" s="70" t="s">
        <v>19</v>
      </c>
      <c r="H10" s="67" t="s">
        <v>581</v>
      </c>
      <c r="I10" s="58"/>
      <c r="J10" s="59"/>
      <c r="K10" s="60">
        <v>6</v>
      </c>
    </row>
    <row r="11" spans="1:15" ht="231" customHeight="1" x14ac:dyDescent="0.3">
      <c r="A11" s="353"/>
      <c r="B11" s="52">
        <v>1608</v>
      </c>
      <c r="C11" s="53" t="s">
        <v>698</v>
      </c>
      <c r="D11" s="71" t="s">
        <v>699</v>
      </c>
      <c r="E11" s="72" t="s">
        <v>455</v>
      </c>
      <c r="F11" s="55" t="s">
        <v>702</v>
      </c>
      <c r="G11" s="56" t="s">
        <v>152</v>
      </c>
      <c r="H11" s="57" t="s">
        <v>582</v>
      </c>
      <c r="I11" s="58"/>
      <c r="J11" s="59"/>
      <c r="K11" s="60">
        <v>8</v>
      </c>
    </row>
    <row r="12" spans="1:15" ht="231" customHeight="1" x14ac:dyDescent="0.3">
      <c r="A12" s="353"/>
      <c r="B12" s="52">
        <v>1609</v>
      </c>
      <c r="C12" s="53" t="s">
        <v>445</v>
      </c>
      <c r="D12" s="71" t="s">
        <v>675</v>
      </c>
      <c r="E12" s="61" t="s">
        <v>676</v>
      </c>
      <c r="F12" s="61" t="s">
        <v>701</v>
      </c>
      <c r="G12" s="56" t="s">
        <v>152</v>
      </c>
      <c r="H12" s="67" t="s">
        <v>583</v>
      </c>
      <c r="I12" s="58"/>
      <c r="J12" s="59"/>
      <c r="K12" s="60">
        <v>9</v>
      </c>
    </row>
    <row r="13" spans="1:15" ht="231" customHeight="1" x14ac:dyDescent="0.3">
      <c r="A13" s="353"/>
      <c r="B13" s="52" t="s">
        <v>677</v>
      </c>
      <c r="C13" s="73" t="s">
        <v>706</v>
      </c>
      <c r="D13" s="74" t="s">
        <v>678</v>
      </c>
      <c r="E13" s="61" t="s">
        <v>676</v>
      </c>
      <c r="F13" s="61" t="s">
        <v>701</v>
      </c>
      <c r="G13" s="62" t="s">
        <v>152</v>
      </c>
      <c r="H13" s="67" t="s">
        <v>679</v>
      </c>
      <c r="I13" s="58"/>
      <c r="J13" s="59"/>
      <c r="K13" s="60">
        <v>10</v>
      </c>
    </row>
    <row r="14" spans="1:15" ht="353.1" customHeight="1" x14ac:dyDescent="0.3">
      <c r="A14" s="353"/>
      <c r="B14" s="52">
        <v>1610</v>
      </c>
      <c r="C14" s="53" t="s">
        <v>446</v>
      </c>
      <c r="D14" s="71" t="s">
        <v>754</v>
      </c>
      <c r="E14" s="72" t="s">
        <v>755</v>
      </c>
      <c r="F14" s="55" t="s">
        <v>703</v>
      </c>
      <c r="G14" s="56" t="s">
        <v>152</v>
      </c>
      <c r="H14" s="57" t="s">
        <v>584</v>
      </c>
      <c r="I14" s="58"/>
      <c r="J14" s="59"/>
      <c r="K14" s="60">
        <v>11</v>
      </c>
    </row>
    <row r="15" spans="1:15" ht="231" customHeight="1" x14ac:dyDescent="0.3">
      <c r="A15" s="354"/>
      <c r="B15" s="52">
        <v>1702</v>
      </c>
      <c r="C15" s="56" t="s">
        <v>447</v>
      </c>
      <c r="D15" s="63" t="s">
        <v>680</v>
      </c>
      <c r="E15" s="65" t="s">
        <v>791</v>
      </c>
      <c r="F15" s="65" t="s">
        <v>454</v>
      </c>
      <c r="G15" s="66" t="s">
        <v>153</v>
      </c>
      <c r="H15" s="76" t="s">
        <v>585</v>
      </c>
      <c r="I15" s="58"/>
      <c r="J15" s="59"/>
      <c r="K15" s="60">
        <v>13</v>
      </c>
    </row>
    <row r="16" spans="1:15" ht="231" customHeight="1" x14ac:dyDescent="0.3">
      <c r="A16" s="359"/>
      <c r="B16" s="52">
        <v>1703</v>
      </c>
      <c r="C16" s="56" t="s">
        <v>449</v>
      </c>
      <c r="D16" s="63" t="s">
        <v>448</v>
      </c>
      <c r="E16" s="65" t="s">
        <v>791</v>
      </c>
      <c r="F16" s="65" t="s">
        <v>681</v>
      </c>
      <c r="G16" s="66" t="s">
        <v>153</v>
      </c>
      <c r="H16" s="67" t="s">
        <v>586</v>
      </c>
      <c r="I16" s="58"/>
      <c r="J16" s="59"/>
      <c r="K16" s="60">
        <v>14</v>
      </c>
    </row>
    <row r="17" spans="1:11" ht="150" customHeight="1" x14ac:dyDescent="0.3">
      <c r="A17" s="352" t="s">
        <v>772</v>
      </c>
      <c r="B17" s="52">
        <v>1902</v>
      </c>
      <c r="C17" s="56" t="s">
        <v>70</v>
      </c>
      <c r="D17" s="77" t="s">
        <v>72</v>
      </c>
      <c r="E17" s="307" t="s">
        <v>798</v>
      </c>
      <c r="F17" s="65" t="s">
        <v>389</v>
      </c>
      <c r="G17" s="78" t="s">
        <v>156</v>
      </c>
      <c r="H17" s="67" t="s">
        <v>587</v>
      </c>
      <c r="I17" s="58"/>
      <c r="J17" s="59"/>
      <c r="K17" s="60">
        <v>25</v>
      </c>
    </row>
    <row r="18" spans="1:11" ht="150" customHeight="1" x14ac:dyDescent="0.3">
      <c r="A18" s="353"/>
      <c r="B18" s="52">
        <v>1904</v>
      </c>
      <c r="C18" s="56" t="s">
        <v>534</v>
      </c>
      <c r="D18" s="77" t="s">
        <v>535</v>
      </c>
      <c r="E18" s="307" t="s">
        <v>798</v>
      </c>
      <c r="F18" s="65" t="s">
        <v>389</v>
      </c>
      <c r="G18" s="78" t="s">
        <v>156</v>
      </c>
      <c r="H18" s="67" t="s">
        <v>588</v>
      </c>
      <c r="I18" s="58"/>
      <c r="J18" s="59"/>
      <c r="K18" s="60">
        <v>27</v>
      </c>
    </row>
    <row r="19" spans="1:11" ht="150" customHeight="1" x14ac:dyDescent="0.3">
      <c r="A19" s="354" t="s">
        <v>158</v>
      </c>
      <c r="B19" s="52">
        <v>2001</v>
      </c>
      <c r="C19" s="79" t="s">
        <v>157</v>
      </c>
      <c r="D19" s="77" t="s">
        <v>756</v>
      </c>
      <c r="E19" s="65" t="s">
        <v>704</v>
      </c>
      <c r="F19" s="65" t="s">
        <v>389</v>
      </c>
      <c r="G19" s="78" t="s">
        <v>158</v>
      </c>
      <c r="H19" s="67" t="s">
        <v>589</v>
      </c>
      <c r="I19" s="58"/>
      <c r="J19" s="59"/>
      <c r="K19" s="60">
        <v>28</v>
      </c>
    </row>
    <row r="20" spans="1:11" ht="150" customHeight="1" x14ac:dyDescent="0.3">
      <c r="A20" s="354"/>
      <c r="B20" s="52">
        <v>2002</v>
      </c>
      <c r="C20" s="79" t="s">
        <v>71</v>
      </c>
      <c r="D20" s="77" t="s">
        <v>696</v>
      </c>
      <c r="E20" s="307" t="s">
        <v>798</v>
      </c>
      <c r="F20" s="65" t="s">
        <v>389</v>
      </c>
      <c r="G20" s="78" t="s">
        <v>158</v>
      </c>
      <c r="H20" s="67" t="s">
        <v>590</v>
      </c>
      <c r="I20" s="58"/>
      <c r="J20" s="59"/>
      <c r="K20" s="60">
        <v>29</v>
      </c>
    </row>
    <row r="21" spans="1:11" ht="253.5" customHeight="1" x14ac:dyDescent="0.3">
      <c r="A21" s="354"/>
      <c r="B21" s="52">
        <v>2003</v>
      </c>
      <c r="C21" s="79" t="s">
        <v>390</v>
      </c>
      <c r="D21" s="80" t="s">
        <v>682</v>
      </c>
      <c r="E21" s="307" t="s">
        <v>798</v>
      </c>
      <c r="F21" s="65" t="s">
        <v>389</v>
      </c>
      <c r="G21" s="78" t="s">
        <v>158</v>
      </c>
      <c r="H21" s="67" t="s">
        <v>591</v>
      </c>
      <c r="I21" s="58"/>
      <c r="J21" s="59"/>
      <c r="K21" s="60">
        <v>30</v>
      </c>
    </row>
    <row r="22" spans="1:11" ht="150" customHeight="1" x14ac:dyDescent="0.3">
      <c r="A22" s="354"/>
      <c r="B22" s="52">
        <v>2004</v>
      </c>
      <c r="C22" s="79" t="s">
        <v>404</v>
      </c>
      <c r="D22" s="79" t="s">
        <v>391</v>
      </c>
      <c r="E22" s="65" t="s">
        <v>683</v>
      </c>
      <c r="F22" s="65" t="s">
        <v>19</v>
      </c>
      <c r="G22" s="78" t="s">
        <v>158</v>
      </c>
      <c r="H22" s="67" t="s">
        <v>592</v>
      </c>
      <c r="I22" s="58"/>
      <c r="J22" s="59"/>
      <c r="K22" s="60">
        <v>31</v>
      </c>
    </row>
  </sheetData>
  <mergeCells count="7">
    <mergeCell ref="A17:A18"/>
    <mergeCell ref="A19:A22"/>
    <mergeCell ref="A1:J1"/>
    <mergeCell ref="A2:J2"/>
    <mergeCell ref="A3:B3"/>
    <mergeCell ref="A4:A14"/>
    <mergeCell ref="A15:A16"/>
  </mergeCells>
  <dataValidations count="1">
    <dataValidation type="list" showInputMessage="1" showErrorMessage="1" sqref="I5:I22" xr:uid="{9C1E39A1-DF3A-4579-87F2-03F01C93E137}">
      <formula1>$O$4:$O$5</formula1>
    </dataValidation>
  </dataValidations>
  <hyperlinks>
    <hyperlink ref="F16" r:id="rId1" display="STAR Program Reference Guide Page #: 32" xr:uid="{A0F2D2DF-84C3-474C-800D-0E0EB6B85F62}"/>
    <hyperlink ref="E7" r:id="rId2" xr:uid="{1B9B93B1-3D97-4303-8DA4-DA3C28F5987F}"/>
    <hyperlink ref="E8" r:id="rId3" xr:uid="{98B14364-72B3-4A8F-8E25-1E93B211A6A4}"/>
    <hyperlink ref="E17" r:id="rId4" xr:uid="{02FDB11E-06EE-4328-8872-01C5FC6CDDC6}"/>
    <hyperlink ref="E18" r:id="rId5" xr:uid="{E1DA2E0C-167A-4D81-8920-650DA6438524}"/>
    <hyperlink ref="E20" r:id="rId6" xr:uid="{402D273E-FB59-4618-90AE-CCA4A2D37691}"/>
    <hyperlink ref="E21" r:id="rId7" xr:uid="{C8B08CD2-5CA3-46A8-8AFF-8384084AC35B}"/>
  </hyperlinks>
  <pageMargins left="0.25" right="0.25" top="0.75" bottom="0.75" header="0.3" footer="0.3"/>
  <pageSetup scale="28" fitToHeight="0" orientation="portrait" r:id="rId8"/>
  <headerFooter alignWithMargins="0">
    <oddFooter>&amp;CConfidential - Internal Distribution&amp;L&amp;"Calibri"&amp;11&amp;K000000&amp;"Calibri"&amp;11&amp;K000000Page &amp;P of &amp;N_x000D_&amp;1#&amp;"Calibri"&amp;10&amp;K000000Fannie Mae Confidential - Restricted</oddFooter>
  </headerFooter>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11BF4-8487-4E72-98F8-32E359D7DFB7}">
  <dimension ref="A1:D9"/>
  <sheetViews>
    <sheetView showGridLines="0" showRowColHeaders="0" workbookViewId="0">
      <selection activeCell="A2" sqref="A2:D2"/>
    </sheetView>
  </sheetViews>
  <sheetFormatPr defaultColWidth="9.109375" defaultRowHeight="63.75" customHeight="1" x14ac:dyDescent="0.3"/>
  <cols>
    <col min="1" max="1" width="20.109375" style="33" customWidth="1"/>
    <col min="2" max="2" width="72" style="41" bestFit="1" customWidth="1"/>
    <col min="3" max="3" width="14" style="33" bestFit="1" customWidth="1"/>
    <col min="4" max="4" width="81.5546875" style="33" customWidth="1"/>
    <col min="5" max="16384" width="9.109375" style="33"/>
  </cols>
  <sheetData>
    <row r="1" spans="1:4" ht="63.75" customHeight="1" x14ac:dyDescent="0.3">
      <c r="B1" s="360"/>
      <c r="C1" s="361"/>
      <c r="D1" s="361"/>
    </row>
    <row r="2" spans="1:4" s="34" customFormat="1" ht="45" customHeight="1" x14ac:dyDescent="0.3">
      <c r="A2" s="362" t="s">
        <v>560</v>
      </c>
      <c r="B2" s="363"/>
      <c r="C2" s="363"/>
      <c r="D2" s="364"/>
    </row>
    <row r="3" spans="1:4" s="34" customFormat="1" ht="42" customHeight="1" x14ac:dyDescent="0.3">
      <c r="A3" s="82" t="s">
        <v>13</v>
      </c>
      <c r="B3" s="83" t="str">
        <f>Introduction!A25</f>
        <v>&lt;Doc_Due&gt;</v>
      </c>
      <c r="C3" s="365" t="s">
        <v>718</v>
      </c>
      <c r="D3" s="365"/>
    </row>
    <row r="4" spans="1:4" s="37" customFormat="1" ht="24" customHeight="1" x14ac:dyDescent="0.3">
      <c r="A4" s="35" t="s">
        <v>536</v>
      </c>
      <c r="B4" s="36" t="s">
        <v>63</v>
      </c>
      <c r="C4" s="35" t="s">
        <v>537</v>
      </c>
      <c r="D4" s="35" t="s">
        <v>538</v>
      </c>
    </row>
    <row r="5" spans="1:4" ht="63.75" customHeight="1" x14ac:dyDescent="0.3">
      <c r="A5" s="84">
        <v>1</v>
      </c>
      <c r="B5" s="39" t="s">
        <v>771</v>
      </c>
      <c r="C5" s="40"/>
      <c r="D5" s="40"/>
    </row>
    <row r="6" spans="1:4" ht="63.75" customHeight="1" x14ac:dyDescent="0.3">
      <c r="A6" s="84">
        <v>2</v>
      </c>
      <c r="B6" s="39" t="s">
        <v>768</v>
      </c>
      <c r="C6" s="40"/>
      <c r="D6" s="40"/>
    </row>
    <row r="7" spans="1:4" ht="63.75" customHeight="1" x14ac:dyDescent="0.3">
      <c r="A7" s="84">
        <v>3</v>
      </c>
      <c r="B7" s="39" t="s">
        <v>769</v>
      </c>
      <c r="C7" s="40"/>
      <c r="D7" s="40"/>
    </row>
    <row r="8" spans="1:4" ht="63.75" customHeight="1" x14ac:dyDescent="0.3">
      <c r="A8" s="84">
        <v>4</v>
      </c>
      <c r="B8" s="39" t="s">
        <v>770</v>
      </c>
      <c r="C8" s="40"/>
      <c r="D8" s="40"/>
    </row>
    <row r="9" spans="1:4" ht="63.75" customHeight="1" x14ac:dyDescent="0.3">
      <c r="A9" s="84">
        <v>5</v>
      </c>
      <c r="B9" s="39" t="s">
        <v>793</v>
      </c>
      <c r="C9" s="40"/>
      <c r="D9" s="40" t="s">
        <v>794</v>
      </c>
    </row>
  </sheetData>
  <mergeCells count="3">
    <mergeCell ref="B1:D1"/>
    <mergeCell ref="A2:D2"/>
    <mergeCell ref="C3:D3"/>
  </mergeCells>
  <dataValidations count="1">
    <dataValidation type="list" allowBlank="1" showInputMessage="1" showErrorMessage="1" sqref="C5:C9" xr:uid="{B3A19D24-B8FC-4D93-9A13-AF9A5791D2DA}">
      <formula1>"Yes,No,N/A"</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F54"/>
  <sheetViews>
    <sheetView showGridLines="0" showRowColHeaders="0" topLeftCell="A48" zoomScaleNormal="100" workbookViewId="0">
      <selection activeCell="C2" sqref="C2:D2"/>
    </sheetView>
  </sheetViews>
  <sheetFormatPr defaultColWidth="9.44140625" defaultRowHeight="13.2" x14ac:dyDescent="0.25"/>
  <cols>
    <col min="1" max="1" width="24.44140625" style="14" customWidth="1"/>
    <col min="2" max="2" width="65" style="13" customWidth="1"/>
    <col min="3" max="3" width="31.44140625" style="13" customWidth="1"/>
    <col min="4" max="4" width="31.5546875" style="13" customWidth="1"/>
    <col min="5" max="5" width="11.88671875" style="13" customWidth="1"/>
    <col min="6" max="6" width="48.44140625" style="13" customWidth="1"/>
    <col min="7" max="8" width="9.44140625" style="13"/>
    <col min="9" max="9" width="18.5546875" style="13" customWidth="1"/>
    <col min="10" max="10" width="17.44140625" style="13" customWidth="1"/>
    <col min="11" max="16384" width="9.44140625" style="13"/>
  </cols>
  <sheetData>
    <row r="1" spans="1:6" ht="89.1" customHeight="1" x14ac:dyDescent="0.25">
      <c r="A1" s="389"/>
      <c r="B1" s="390"/>
      <c r="C1" s="390"/>
      <c r="D1" s="390"/>
    </row>
    <row r="2" spans="1:6" ht="26.25" customHeight="1" x14ac:dyDescent="0.25">
      <c r="A2" s="391" t="s">
        <v>16</v>
      </c>
      <c r="B2" s="392"/>
      <c r="C2" s="393" t="s">
        <v>251</v>
      </c>
      <c r="D2" s="394"/>
    </row>
    <row r="3" spans="1:6" ht="83.25" customHeight="1" x14ac:dyDescent="0.25">
      <c r="A3" s="399" t="s">
        <v>684</v>
      </c>
      <c r="B3" s="399"/>
      <c r="C3" s="399"/>
      <c r="D3" s="399"/>
      <c r="E3" s="399"/>
      <c r="F3" s="399"/>
    </row>
    <row r="4" spans="1:6" ht="23.25" customHeight="1" x14ac:dyDescent="0.25">
      <c r="A4" s="129" t="s">
        <v>13</v>
      </c>
      <c r="B4" s="130" t="str">
        <f>Introduction!A23</f>
        <v>&lt;CMR_Due&gt;</v>
      </c>
      <c r="C4" s="15"/>
      <c r="D4" s="15"/>
      <c r="E4" s="15"/>
      <c r="F4" s="15"/>
    </row>
    <row r="5" spans="1:6" ht="36.75" customHeight="1" x14ac:dyDescent="0.25">
      <c r="A5" s="400" t="s">
        <v>252</v>
      </c>
      <c r="B5" s="401"/>
      <c r="C5" s="401"/>
      <c r="D5" s="401"/>
      <c r="E5" s="401"/>
      <c r="F5" s="401"/>
    </row>
    <row r="6" spans="1:6" s="42" customFormat="1" ht="55.5" customHeight="1" x14ac:dyDescent="0.3">
      <c r="A6" s="397" t="s">
        <v>218</v>
      </c>
      <c r="B6" s="398"/>
      <c r="C6" s="85" t="s">
        <v>17</v>
      </c>
      <c r="D6" s="85" t="s">
        <v>46</v>
      </c>
      <c r="E6" s="402" t="s">
        <v>47</v>
      </c>
      <c r="F6" s="403"/>
    </row>
    <row r="7" spans="1:6" s="42" customFormat="1" ht="47.4" customHeight="1" x14ac:dyDescent="0.3">
      <c r="A7" s="87">
        <v>2411</v>
      </c>
      <c r="B7" s="88" t="s">
        <v>219</v>
      </c>
      <c r="C7" s="89" t="s">
        <v>593</v>
      </c>
      <c r="D7" s="90"/>
      <c r="E7" s="404"/>
      <c r="F7" s="405"/>
    </row>
    <row r="8" spans="1:6" s="42" customFormat="1" ht="157.5" customHeight="1" thickBot="1" x14ac:dyDescent="0.35">
      <c r="A8" s="91">
        <v>2412</v>
      </c>
      <c r="B8" s="92" t="s">
        <v>276</v>
      </c>
      <c r="C8" s="89" t="s">
        <v>594</v>
      </c>
      <c r="D8" s="90"/>
      <c r="E8" s="404"/>
      <c r="F8" s="405"/>
    </row>
    <row r="9" spans="1:6" s="42" customFormat="1" ht="31.5" customHeight="1" x14ac:dyDescent="0.3">
      <c r="A9" s="395" t="s">
        <v>220</v>
      </c>
      <c r="B9" s="396"/>
      <c r="C9" s="93"/>
      <c r="D9" s="93"/>
      <c r="E9" s="93"/>
      <c r="F9" s="94"/>
    </row>
    <row r="10" spans="1:6" s="42" customFormat="1" ht="24" customHeight="1" x14ac:dyDescent="0.3">
      <c r="A10" s="366" t="s">
        <v>221</v>
      </c>
      <c r="B10" s="367"/>
      <c r="C10" s="367"/>
      <c r="D10" s="383" t="s">
        <v>222</v>
      </c>
      <c r="E10" s="384"/>
      <c r="F10" s="384"/>
    </row>
    <row r="11" spans="1:6" s="42" customFormat="1" ht="28.8" x14ac:dyDescent="0.3">
      <c r="A11" s="366"/>
      <c r="B11" s="367"/>
      <c r="C11" s="367"/>
      <c r="D11" s="95" t="s">
        <v>223</v>
      </c>
      <c r="E11" s="96" t="s">
        <v>224</v>
      </c>
      <c r="F11" s="96" t="s">
        <v>225</v>
      </c>
    </row>
    <row r="12" spans="1:6" s="42" customFormat="1" ht="14.4" x14ac:dyDescent="0.3">
      <c r="A12" s="366"/>
      <c r="B12" s="367"/>
      <c r="C12" s="367"/>
      <c r="D12" s="97"/>
      <c r="E12" s="98"/>
      <c r="F12" s="99"/>
    </row>
    <row r="13" spans="1:6" s="42" customFormat="1" ht="14.4" x14ac:dyDescent="0.3">
      <c r="A13" s="366"/>
      <c r="B13" s="367"/>
      <c r="C13" s="367"/>
      <c r="D13" s="97"/>
      <c r="E13" s="98"/>
      <c r="F13" s="100"/>
    </row>
    <row r="14" spans="1:6" s="42" customFormat="1" ht="14.4" x14ac:dyDescent="0.3">
      <c r="A14" s="366"/>
      <c r="B14" s="367"/>
      <c r="C14" s="367"/>
      <c r="D14" s="97"/>
      <c r="E14" s="98"/>
      <c r="F14" s="99"/>
    </row>
    <row r="15" spans="1:6" s="42" customFormat="1" ht="15" thickBot="1" x14ac:dyDescent="0.35">
      <c r="A15" s="368"/>
      <c r="B15" s="369"/>
      <c r="C15" s="369"/>
      <c r="D15" s="97"/>
      <c r="E15" s="98"/>
      <c r="F15" s="100"/>
    </row>
    <row r="16" spans="1:6" s="42" customFormat="1" ht="14.4" x14ac:dyDescent="0.3">
      <c r="A16" s="370" t="s">
        <v>226</v>
      </c>
      <c r="B16" s="371"/>
      <c r="C16" s="371"/>
      <c r="D16" s="371"/>
      <c r="E16" s="371"/>
      <c r="F16" s="372"/>
    </row>
    <row r="17" spans="1:6" s="42" customFormat="1" ht="44.25" customHeight="1" x14ac:dyDescent="0.3">
      <c r="A17" s="385" t="s">
        <v>227</v>
      </c>
      <c r="B17" s="386"/>
      <c r="C17" s="387"/>
      <c r="D17" s="387"/>
      <c r="E17" s="387"/>
      <c r="F17" s="388"/>
    </row>
    <row r="18" spans="1:6" s="42" customFormat="1" ht="14.4" x14ac:dyDescent="0.3">
      <c r="A18" s="373">
        <v>2414</v>
      </c>
      <c r="B18" s="374" t="s">
        <v>459</v>
      </c>
      <c r="C18" s="101"/>
      <c r="D18" s="131" t="s">
        <v>223</v>
      </c>
      <c r="E18" s="375" t="s">
        <v>225</v>
      </c>
      <c r="F18" s="376"/>
    </row>
    <row r="19" spans="1:6" s="42" customFormat="1" ht="14.4" x14ac:dyDescent="0.3">
      <c r="A19" s="373"/>
      <c r="B19" s="374"/>
      <c r="C19" s="101"/>
      <c r="D19" s="102"/>
      <c r="E19" s="102"/>
      <c r="F19" s="103"/>
    </row>
    <row r="20" spans="1:6" s="42" customFormat="1" ht="14.4" x14ac:dyDescent="0.3">
      <c r="A20" s="373"/>
      <c r="B20" s="374"/>
      <c r="C20" s="104" t="s">
        <v>595</v>
      </c>
      <c r="D20" s="102"/>
      <c r="E20" s="102"/>
      <c r="F20" s="103"/>
    </row>
    <row r="21" spans="1:6" s="42" customFormat="1" ht="14.4" x14ac:dyDescent="0.3">
      <c r="A21" s="373"/>
      <c r="B21" s="374"/>
      <c r="C21" s="101"/>
      <c r="D21" s="377"/>
      <c r="E21" s="378"/>
      <c r="F21" s="379"/>
    </row>
    <row r="22" spans="1:6" s="42" customFormat="1" ht="39.75" customHeight="1" x14ac:dyDescent="0.3">
      <c r="A22" s="373"/>
      <c r="B22" s="374"/>
      <c r="C22" s="101"/>
      <c r="D22" s="380"/>
      <c r="E22" s="381"/>
      <c r="F22" s="382"/>
    </row>
    <row r="23" spans="1:6" s="42" customFormat="1" ht="49.5" customHeight="1" x14ac:dyDescent="0.3">
      <c r="A23" s="385" t="s">
        <v>228</v>
      </c>
      <c r="B23" s="386"/>
      <c r="C23" s="387"/>
      <c r="D23" s="387"/>
      <c r="E23" s="387"/>
      <c r="F23" s="388"/>
    </row>
    <row r="24" spans="1:6" s="42" customFormat="1" ht="14.4" x14ac:dyDescent="0.3">
      <c r="A24" s="407">
        <v>2415</v>
      </c>
      <c r="B24" s="410" t="s">
        <v>719</v>
      </c>
      <c r="C24" s="415" t="s">
        <v>596</v>
      </c>
      <c r="D24" s="417" t="s">
        <v>229</v>
      </c>
      <c r="E24" s="418"/>
      <c r="F24" s="419"/>
    </row>
    <row r="25" spans="1:6" s="42" customFormat="1" ht="14.4" x14ac:dyDescent="0.3">
      <c r="A25" s="407"/>
      <c r="B25" s="410"/>
      <c r="C25" s="415"/>
      <c r="D25" s="107"/>
      <c r="E25" s="108"/>
      <c r="F25" s="109"/>
    </row>
    <row r="26" spans="1:6" s="42" customFormat="1" ht="14.4" x14ac:dyDescent="0.3">
      <c r="A26" s="407"/>
      <c r="B26" s="410"/>
      <c r="C26" s="415"/>
      <c r="D26" s="107"/>
      <c r="E26" s="108"/>
      <c r="F26" s="109"/>
    </row>
    <row r="27" spans="1:6" s="42" customFormat="1" ht="28.8" x14ac:dyDescent="0.3">
      <c r="A27" s="407"/>
      <c r="B27" s="410"/>
      <c r="C27" s="415"/>
      <c r="D27" s="110" t="s">
        <v>230</v>
      </c>
      <c r="E27" s="420" t="s">
        <v>47</v>
      </c>
      <c r="F27" s="421"/>
    </row>
    <row r="28" spans="1:6" s="42" customFormat="1" ht="14.4" x14ac:dyDescent="0.3">
      <c r="A28" s="407"/>
      <c r="B28" s="410"/>
      <c r="C28" s="415"/>
      <c r="D28" s="111"/>
      <c r="E28" s="422"/>
      <c r="F28" s="423"/>
    </row>
    <row r="29" spans="1:6" s="42" customFormat="1" ht="70.5" customHeight="1" x14ac:dyDescent="0.3">
      <c r="A29" s="408"/>
      <c r="B29" s="411"/>
      <c r="C29" s="416"/>
      <c r="D29" s="113"/>
      <c r="E29" s="114"/>
      <c r="F29" s="115"/>
    </row>
    <row r="30" spans="1:6" s="42" customFormat="1" ht="14.4" x14ac:dyDescent="0.3">
      <c r="A30" s="406">
        <f>A18+2</f>
        <v>2416</v>
      </c>
      <c r="B30" s="409" t="s">
        <v>287</v>
      </c>
      <c r="C30" s="412" t="s">
        <v>597</v>
      </c>
      <c r="D30" s="113"/>
      <c r="E30" s="114"/>
      <c r="F30" s="115"/>
    </row>
    <row r="31" spans="1:6" s="42" customFormat="1" ht="14.4" x14ac:dyDescent="0.3">
      <c r="A31" s="407"/>
      <c r="B31" s="410"/>
      <c r="C31" s="413"/>
      <c r="D31" s="113"/>
      <c r="E31" s="114"/>
      <c r="F31" s="115"/>
    </row>
    <row r="32" spans="1:6" s="42" customFormat="1" ht="88.5" customHeight="1" x14ac:dyDescent="0.3">
      <c r="A32" s="408"/>
      <c r="B32" s="411"/>
      <c r="C32" s="414"/>
      <c r="D32" s="116"/>
      <c r="E32" s="117"/>
      <c r="F32" s="118"/>
    </row>
    <row r="33" spans="1:6" s="42" customFormat="1" ht="51" customHeight="1" x14ac:dyDescent="0.3">
      <c r="A33" s="424" t="s">
        <v>458</v>
      </c>
      <c r="B33" s="425"/>
      <c r="C33" s="85" t="s">
        <v>17</v>
      </c>
      <c r="D33" s="85" t="s">
        <v>46</v>
      </c>
      <c r="E33" s="402" t="s">
        <v>47</v>
      </c>
      <c r="F33" s="403"/>
    </row>
    <row r="34" spans="1:6" s="42" customFormat="1" ht="149.25" customHeight="1" x14ac:dyDescent="0.3">
      <c r="A34" s="112">
        <v>2418</v>
      </c>
      <c r="B34" s="119" t="s">
        <v>720</v>
      </c>
      <c r="C34" s="89" t="s">
        <v>598</v>
      </c>
      <c r="D34" s="90"/>
      <c r="E34" s="430"/>
      <c r="F34" s="431"/>
    </row>
    <row r="35" spans="1:6" s="42" customFormat="1" ht="28.8" x14ac:dyDescent="0.3">
      <c r="A35" s="424" t="s">
        <v>231</v>
      </c>
      <c r="B35" s="425"/>
      <c r="C35" s="85" t="s">
        <v>17</v>
      </c>
      <c r="D35" s="85" t="s">
        <v>46</v>
      </c>
      <c r="E35" s="402" t="s">
        <v>47</v>
      </c>
      <c r="F35" s="403"/>
    </row>
    <row r="36" spans="1:6" s="42" customFormat="1" ht="122.25" customHeight="1" x14ac:dyDescent="0.3">
      <c r="A36" s="112">
        <f>A34+1</f>
        <v>2419</v>
      </c>
      <c r="B36" s="120" t="s">
        <v>721</v>
      </c>
      <c r="C36" s="89" t="s">
        <v>599</v>
      </c>
      <c r="D36" s="90"/>
      <c r="E36" s="428"/>
      <c r="F36" s="429"/>
    </row>
    <row r="37" spans="1:6" s="42" customFormat="1" ht="113.25" customHeight="1" x14ac:dyDescent="0.3">
      <c r="A37" s="424" t="s">
        <v>722</v>
      </c>
      <c r="B37" s="425"/>
      <c r="C37" s="85" t="s">
        <v>17</v>
      </c>
      <c r="D37" s="85" t="s">
        <v>46</v>
      </c>
      <c r="E37" s="402" t="s">
        <v>47</v>
      </c>
      <c r="F37" s="403"/>
    </row>
    <row r="38" spans="1:6" s="42" customFormat="1" ht="184.5" customHeight="1" x14ac:dyDescent="0.3">
      <c r="A38" s="112">
        <f>A36+1</f>
        <v>2420</v>
      </c>
      <c r="B38" s="120" t="s">
        <v>400</v>
      </c>
      <c r="C38" s="89" t="s">
        <v>600</v>
      </c>
      <c r="D38" s="90"/>
      <c r="E38" s="428"/>
      <c r="F38" s="429"/>
    </row>
    <row r="39" spans="1:6" s="42" customFormat="1" ht="144.75" customHeight="1" x14ac:dyDescent="0.3">
      <c r="A39" s="112">
        <f>A38+1</f>
        <v>2421</v>
      </c>
      <c r="B39" s="120" t="s">
        <v>232</v>
      </c>
      <c r="C39" s="89" t="s">
        <v>601</v>
      </c>
      <c r="D39" s="90"/>
      <c r="E39" s="428"/>
      <c r="F39" s="429"/>
    </row>
    <row r="40" spans="1:6" s="42" customFormat="1" ht="49.5" customHeight="1" x14ac:dyDescent="0.3">
      <c r="A40" s="112">
        <f>A39+1</f>
        <v>2422</v>
      </c>
      <c r="B40" s="120" t="s">
        <v>723</v>
      </c>
      <c r="C40" s="89" t="s">
        <v>602</v>
      </c>
      <c r="D40" s="90"/>
      <c r="E40" s="428"/>
      <c r="F40" s="429"/>
    </row>
    <row r="41" spans="1:6" s="42" customFormat="1" ht="69" customHeight="1" x14ac:dyDescent="0.3">
      <c r="A41" s="112">
        <f t="shared" ref="A41:A42" si="0">A40+1</f>
        <v>2423</v>
      </c>
      <c r="B41" s="121" t="s">
        <v>233</v>
      </c>
      <c r="C41" s="89" t="s">
        <v>603</v>
      </c>
      <c r="D41" s="90"/>
      <c r="E41" s="428"/>
      <c r="F41" s="429"/>
    </row>
    <row r="42" spans="1:6" s="42" customFormat="1" ht="235.5" customHeight="1" x14ac:dyDescent="0.3">
      <c r="A42" s="112">
        <f t="shared" si="0"/>
        <v>2424</v>
      </c>
      <c r="B42" s="120" t="s">
        <v>724</v>
      </c>
      <c r="C42" s="89" t="s">
        <v>604</v>
      </c>
      <c r="D42" s="90"/>
      <c r="E42" s="428"/>
      <c r="F42" s="429"/>
    </row>
    <row r="43" spans="1:6" s="42" customFormat="1" ht="142.5" customHeight="1" x14ac:dyDescent="0.3">
      <c r="A43" s="122">
        <f>A42+1</f>
        <v>2425</v>
      </c>
      <c r="B43" s="123" t="s">
        <v>725</v>
      </c>
      <c r="C43" s="124" t="s">
        <v>605</v>
      </c>
      <c r="D43" s="125"/>
      <c r="E43" s="426"/>
      <c r="F43" s="427"/>
    </row>
    <row r="44" spans="1:6" s="42" customFormat="1" ht="83.25" customHeight="1" x14ac:dyDescent="0.3">
      <c r="A44" s="56">
        <v>2426</v>
      </c>
      <c r="B44" s="126" t="s">
        <v>401</v>
      </c>
      <c r="C44" s="127" t="s">
        <v>606</v>
      </c>
      <c r="D44" s="77"/>
      <c r="E44" s="432"/>
      <c r="F44" s="433"/>
    </row>
    <row r="45" spans="1:6" s="42" customFormat="1" ht="83.25" customHeight="1" x14ac:dyDescent="0.3">
      <c r="A45" s="56">
        <v>2427</v>
      </c>
      <c r="B45" s="126" t="s">
        <v>757</v>
      </c>
      <c r="C45" s="127" t="s">
        <v>758</v>
      </c>
      <c r="D45" s="77"/>
      <c r="E45" s="432"/>
      <c r="F45" s="433"/>
    </row>
    <row r="46" spans="1:6" s="42" customFormat="1" ht="15" thickBot="1" x14ac:dyDescent="0.35">
      <c r="A46" s="434" t="s">
        <v>184</v>
      </c>
      <c r="B46" s="435"/>
      <c r="C46" s="435"/>
      <c r="D46" s="435"/>
      <c r="E46" s="436"/>
      <c r="F46" s="437"/>
    </row>
    <row r="47" spans="1:6" s="42" customFormat="1" ht="51.75" customHeight="1" x14ac:dyDescent="0.3">
      <c r="A47" s="438" t="s">
        <v>234</v>
      </c>
      <c r="B47" s="439"/>
      <c r="C47" s="85" t="s">
        <v>17</v>
      </c>
      <c r="D47" s="85" t="s">
        <v>46</v>
      </c>
      <c r="E47" s="402" t="s">
        <v>47</v>
      </c>
      <c r="F47" s="403"/>
    </row>
    <row r="48" spans="1:6" s="42" customFormat="1" ht="147" customHeight="1" x14ac:dyDescent="0.3">
      <c r="A48" s="112">
        <v>2505</v>
      </c>
      <c r="B48" s="120" t="s">
        <v>235</v>
      </c>
      <c r="C48" s="89" t="s">
        <v>607</v>
      </c>
      <c r="D48" s="90"/>
      <c r="E48" s="428"/>
      <c r="F48" s="429"/>
    </row>
    <row r="49" spans="1:6" s="42" customFormat="1" ht="74.25" customHeight="1" x14ac:dyDescent="0.3">
      <c r="A49" s="128">
        <v>2506</v>
      </c>
      <c r="B49" s="120" t="s">
        <v>408</v>
      </c>
      <c r="C49" s="89" t="s">
        <v>608</v>
      </c>
      <c r="D49" s="90"/>
      <c r="E49" s="428"/>
      <c r="F49" s="429"/>
    </row>
    <row r="50" spans="1:6" s="42" customFormat="1" ht="58.5" customHeight="1" x14ac:dyDescent="0.3">
      <c r="A50" s="105">
        <f>A49+1</f>
        <v>2507</v>
      </c>
      <c r="B50" s="120" t="s">
        <v>402</v>
      </c>
      <c r="C50" s="89" t="s">
        <v>609</v>
      </c>
      <c r="D50" s="90"/>
      <c r="E50" s="428"/>
      <c r="F50" s="429"/>
    </row>
    <row r="51" spans="1:6" s="42" customFormat="1" ht="56.25" customHeight="1" x14ac:dyDescent="0.3">
      <c r="A51" s="424" t="s">
        <v>236</v>
      </c>
      <c r="B51" s="425"/>
      <c r="C51" s="85" t="s">
        <v>17</v>
      </c>
      <c r="D51" s="85" t="s">
        <v>46</v>
      </c>
      <c r="E51" s="402" t="s">
        <v>47</v>
      </c>
      <c r="F51" s="403"/>
    </row>
    <row r="52" spans="1:6" s="42" customFormat="1" ht="128.25" customHeight="1" x14ac:dyDescent="0.3">
      <c r="A52" s="106">
        <f>A50+1</f>
        <v>2508</v>
      </c>
      <c r="B52" s="120" t="s">
        <v>237</v>
      </c>
      <c r="C52" s="89" t="s">
        <v>610</v>
      </c>
      <c r="D52" s="90"/>
      <c r="E52" s="428"/>
      <c r="F52" s="429"/>
    </row>
    <row r="53" spans="1:6" s="42" customFormat="1" ht="48.75" customHeight="1" x14ac:dyDescent="0.3">
      <c r="A53" s="424" t="s">
        <v>238</v>
      </c>
      <c r="B53" s="425"/>
      <c r="C53" s="85" t="s">
        <v>17</v>
      </c>
      <c r="D53" s="85" t="s">
        <v>46</v>
      </c>
      <c r="E53" s="402" t="s">
        <v>47</v>
      </c>
      <c r="F53" s="403"/>
    </row>
    <row r="54" spans="1:6" s="42" customFormat="1" ht="141.75" customHeight="1" x14ac:dyDescent="0.3">
      <c r="A54" s="128">
        <f>A52+1</f>
        <v>2509</v>
      </c>
      <c r="B54" s="120" t="s">
        <v>403</v>
      </c>
      <c r="C54" s="89" t="s">
        <v>611</v>
      </c>
      <c r="D54" s="90"/>
      <c r="E54" s="428"/>
      <c r="F54" s="429"/>
    </row>
  </sheetData>
  <mergeCells count="60">
    <mergeCell ref="E44:F44"/>
    <mergeCell ref="E54:F54"/>
    <mergeCell ref="A46:F46"/>
    <mergeCell ref="A47:B47"/>
    <mergeCell ref="E47:F47"/>
    <mergeCell ref="E48:F48"/>
    <mergeCell ref="E49:F49"/>
    <mergeCell ref="E50:F50"/>
    <mergeCell ref="A51:B51"/>
    <mergeCell ref="E51:F51"/>
    <mergeCell ref="E52:F52"/>
    <mergeCell ref="A53:B53"/>
    <mergeCell ref="E53:F53"/>
    <mergeCell ref="E45:F45"/>
    <mergeCell ref="A33:B33"/>
    <mergeCell ref="E33:F33"/>
    <mergeCell ref="E43:F43"/>
    <mergeCell ref="A35:B35"/>
    <mergeCell ref="E35:F35"/>
    <mergeCell ref="E36:F36"/>
    <mergeCell ref="A37:B37"/>
    <mergeCell ref="E37:F37"/>
    <mergeCell ref="E38:F38"/>
    <mergeCell ref="E39:F39"/>
    <mergeCell ref="E40:F40"/>
    <mergeCell ref="E41:F41"/>
    <mergeCell ref="E42:F42"/>
    <mergeCell ref="E34:F34"/>
    <mergeCell ref="A23:B23"/>
    <mergeCell ref="C23:D23"/>
    <mergeCell ref="E23:F23"/>
    <mergeCell ref="A30:A32"/>
    <mergeCell ref="B30:B32"/>
    <mergeCell ref="C30:C32"/>
    <mergeCell ref="A24:A29"/>
    <mergeCell ref="B24:B29"/>
    <mergeCell ref="C24:C29"/>
    <mergeCell ref="D24:F24"/>
    <mergeCell ref="E27:F27"/>
    <mergeCell ref="E28:F28"/>
    <mergeCell ref="A1:D1"/>
    <mergeCell ref="A2:B2"/>
    <mergeCell ref="C2:D2"/>
    <mergeCell ref="A9:B9"/>
    <mergeCell ref="A6:B6"/>
    <mergeCell ref="A3:F3"/>
    <mergeCell ref="A5:F5"/>
    <mergeCell ref="E6:F6"/>
    <mergeCell ref="E7:F7"/>
    <mergeCell ref="E8:F8"/>
    <mergeCell ref="A10:C15"/>
    <mergeCell ref="A16:F16"/>
    <mergeCell ref="A18:A22"/>
    <mergeCell ref="B18:B22"/>
    <mergeCell ref="E18:F18"/>
    <mergeCell ref="D21:F22"/>
    <mergeCell ref="D10:F10"/>
    <mergeCell ref="A17:B17"/>
    <mergeCell ref="C17:D17"/>
    <mergeCell ref="E17:F17"/>
  </mergeCells>
  <dataValidations count="1">
    <dataValidation type="list" allowBlank="1" showInputMessage="1" showErrorMessage="1" sqref="D7:D8 D36 D28 D52 D54 D38:D45 D48:D50 D34" xr:uid="{00000000-0002-0000-0600-000000000000}">
      <formula1>"Yes,No"</formula1>
    </dataValidation>
  </dataValidations>
  <pageMargins left="0.25" right="0.25" top="0.75" bottom="0.75" header="0.3" footer="0.3"/>
  <pageSetup scale="52"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R28"/>
  <sheetViews>
    <sheetView showGridLines="0" showRowColHeaders="0" zoomScaleNormal="100" workbookViewId="0">
      <selection activeCell="A2" sqref="A2:R2"/>
    </sheetView>
  </sheetViews>
  <sheetFormatPr defaultColWidth="9.109375" defaultRowHeight="14.4" x14ac:dyDescent="0.3"/>
  <cols>
    <col min="1" max="1" width="11.44140625" style="133" customWidth="1"/>
    <col min="2" max="2" width="24.44140625" style="133" customWidth="1"/>
    <col min="3" max="10" width="9.109375" style="133"/>
    <col min="11" max="11" width="9.88671875" style="133" customWidth="1"/>
    <col min="12" max="16384" width="9.109375" style="133"/>
  </cols>
  <sheetData>
    <row r="1" spans="1:18" s="132" customFormat="1" ht="89.1" customHeight="1" thickBot="1" x14ac:dyDescent="0.35">
      <c r="A1" s="443"/>
      <c r="B1" s="443"/>
      <c r="C1" s="443"/>
      <c r="D1" s="443"/>
      <c r="E1" s="443"/>
      <c r="F1" s="443"/>
      <c r="G1" s="444"/>
      <c r="H1" s="444"/>
      <c r="I1" s="444"/>
      <c r="J1" s="444"/>
      <c r="K1" s="444"/>
      <c r="L1" s="444"/>
      <c r="M1" s="444"/>
      <c r="N1" s="444"/>
      <c r="O1" s="444"/>
      <c r="P1" s="444"/>
      <c r="Q1" s="444"/>
      <c r="R1" s="444"/>
    </row>
    <row r="2" spans="1:18" ht="28.5" customHeight="1" thickBot="1" x14ac:dyDescent="0.35">
      <c r="A2" s="445" t="s">
        <v>239</v>
      </c>
      <c r="B2" s="446"/>
      <c r="C2" s="446"/>
      <c r="D2" s="446"/>
      <c r="E2" s="446"/>
      <c r="F2" s="446"/>
      <c r="G2" s="446"/>
      <c r="H2" s="446"/>
      <c r="I2" s="446"/>
      <c r="J2" s="446"/>
      <c r="K2" s="446"/>
      <c r="L2" s="446"/>
      <c r="M2" s="446"/>
      <c r="N2" s="446"/>
      <c r="O2" s="446"/>
      <c r="P2" s="446"/>
      <c r="Q2" s="446"/>
      <c r="R2" s="447"/>
    </row>
    <row r="3" spans="1:18" s="132" customFormat="1" ht="57" customHeight="1" x14ac:dyDescent="0.3">
      <c r="A3" s="134" t="s">
        <v>421</v>
      </c>
      <c r="B3" s="140" t="str">
        <f>Introduction!A23</f>
        <v>&lt;CMR_Due&gt;</v>
      </c>
      <c r="C3" s="141"/>
      <c r="D3" s="141"/>
      <c r="E3" s="141"/>
      <c r="F3" s="141"/>
      <c r="G3" s="141"/>
      <c r="H3" s="141"/>
      <c r="I3" s="141"/>
      <c r="J3" s="141"/>
      <c r="K3" s="453" t="s">
        <v>612</v>
      </c>
      <c r="L3" s="453"/>
      <c r="M3" s="453"/>
      <c r="N3" s="453"/>
      <c r="O3" s="453"/>
      <c r="P3" s="453"/>
      <c r="Q3" s="453"/>
      <c r="R3" s="454"/>
    </row>
    <row r="4" spans="1:18" ht="24" customHeight="1" thickBot="1" x14ac:dyDescent="0.35">
      <c r="A4" s="448" t="s">
        <v>240</v>
      </c>
      <c r="B4" s="449"/>
      <c r="C4" s="449"/>
      <c r="D4" s="449"/>
      <c r="E4" s="449"/>
      <c r="F4" s="449"/>
      <c r="G4" s="449"/>
      <c r="H4" s="449"/>
      <c r="I4" s="449"/>
      <c r="J4" s="449"/>
      <c r="K4" s="448" t="s">
        <v>241</v>
      </c>
      <c r="L4" s="449"/>
      <c r="M4" s="449"/>
      <c r="N4" s="449"/>
      <c r="O4" s="449"/>
      <c r="P4" s="449"/>
      <c r="Q4" s="449"/>
      <c r="R4" s="449"/>
    </row>
    <row r="5" spans="1:18" ht="15" thickBot="1" x14ac:dyDescent="0.35">
      <c r="A5" s="450" t="s">
        <v>422</v>
      </c>
      <c r="B5" s="451"/>
      <c r="C5" s="451"/>
      <c r="D5" s="451"/>
      <c r="E5" s="451"/>
      <c r="F5" s="451"/>
      <c r="G5" s="451"/>
      <c r="H5" s="451"/>
      <c r="I5" s="451"/>
      <c r="J5" s="451"/>
      <c r="K5" s="451"/>
      <c r="L5" s="451"/>
      <c r="M5" s="451"/>
      <c r="N5" s="451"/>
      <c r="O5" s="451"/>
      <c r="P5" s="451"/>
      <c r="Q5" s="451"/>
      <c r="R5" s="452"/>
    </row>
    <row r="6" spans="1:18" ht="43.5" customHeight="1" x14ac:dyDescent="0.3">
      <c r="A6" s="135">
        <v>1</v>
      </c>
      <c r="B6" s="440" t="s">
        <v>250</v>
      </c>
      <c r="C6" s="440"/>
      <c r="D6" s="440"/>
      <c r="E6" s="440"/>
      <c r="F6" s="440"/>
      <c r="G6" s="440"/>
      <c r="H6" s="440"/>
      <c r="I6" s="440"/>
      <c r="J6" s="440"/>
      <c r="K6" s="441"/>
      <c r="L6" s="441"/>
      <c r="M6" s="441"/>
      <c r="N6" s="441"/>
      <c r="O6" s="441"/>
      <c r="P6" s="441"/>
      <c r="Q6" s="441"/>
      <c r="R6" s="442"/>
    </row>
    <row r="7" spans="1:18" ht="40.5" customHeight="1" x14ac:dyDescent="0.3">
      <c r="A7" s="136">
        <v>2</v>
      </c>
      <c r="B7" s="455" t="s">
        <v>248</v>
      </c>
      <c r="C7" s="455"/>
      <c r="D7" s="455"/>
      <c r="E7" s="455"/>
      <c r="F7" s="455"/>
      <c r="G7" s="455"/>
      <c r="H7" s="455"/>
      <c r="I7" s="455"/>
      <c r="J7" s="455"/>
      <c r="K7" s="456"/>
      <c r="L7" s="457"/>
      <c r="M7" s="457"/>
      <c r="N7" s="457"/>
      <c r="O7" s="457"/>
      <c r="P7" s="457"/>
      <c r="Q7" s="457"/>
      <c r="R7" s="458"/>
    </row>
    <row r="8" spans="1:18" ht="49.65" customHeight="1" thickBot="1" x14ac:dyDescent="0.35">
      <c r="A8" s="136">
        <v>3</v>
      </c>
      <c r="B8" s="455" t="s">
        <v>423</v>
      </c>
      <c r="C8" s="455"/>
      <c r="D8" s="455"/>
      <c r="E8" s="455"/>
      <c r="F8" s="455"/>
      <c r="G8" s="455"/>
      <c r="H8" s="455"/>
      <c r="I8" s="455"/>
      <c r="J8" s="455"/>
      <c r="K8" s="456"/>
      <c r="L8" s="457"/>
      <c r="M8" s="457"/>
      <c r="N8" s="457"/>
      <c r="O8" s="457"/>
      <c r="P8" s="457"/>
      <c r="Q8" s="457"/>
      <c r="R8" s="458"/>
    </row>
    <row r="9" spans="1:18" ht="22.5" customHeight="1" thickBot="1" x14ac:dyDescent="0.35">
      <c r="A9" s="450" t="s">
        <v>424</v>
      </c>
      <c r="B9" s="451"/>
      <c r="C9" s="451"/>
      <c r="D9" s="451"/>
      <c r="E9" s="451"/>
      <c r="F9" s="451"/>
      <c r="G9" s="451"/>
      <c r="H9" s="451"/>
      <c r="I9" s="451"/>
      <c r="J9" s="451"/>
      <c r="K9" s="451"/>
      <c r="L9" s="451"/>
      <c r="M9" s="451"/>
      <c r="N9" s="451"/>
      <c r="O9" s="451"/>
      <c r="P9" s="451"/>
      <c r="Q9" s="451"/>
      <c r="R9" s="452"/>
    </row>
    <row r="10" spans="1:18" ht="36.75" customHeight="1" x14ac:dyDescent="0.3">
      <c r="A10" s="136">
        <v>4</v>
      </c>
      <c r="B10" s="459" t="s">
        <v>425</v>
      </c>
      <c r="C10" s="459"/>
      <c r="D10" s="459"/>
      <c r="E10" s="459"/>
      <c r="F10" s="459"/>
      <c r="G10" s="459"/>
      <c r="H10" s="459"/>
      <c r="I10" s="459"/>
      <c r="J10" s="459"/>
      <c r="K10" s="460"/>
      <c r="L10" s="460"/>
      <c r="M10" s="460"/>
      <c r="N10" s="460"/>
      <c r="O10" s="460"/>
      <c r="P10" s="460"/>
      <c r="Q10" s="460"/>
      <c r="R10" s="460"/>
    </row>
    <row r="11" spans="1:18" ht="42" customHeight="1" x14ac:dyDescent="0.3">
      <c r="A11" s="136">
        <v>5</v>
      </c>
      <c r="B11" s="455" t="s">
        <v>426</v>
      </c>
      <c r="C11" s="455"/>
      <c r="D11" s="455"/>
      <c r="E11" s="455"/>
      <c r="F11" s="455"/>
      <c r="G11" s="455"/>
      <c r="H11" s="455"/>
      <c r="I11" s="455"/>
      <c r="J11" s="455"/>
      <c r="K11" s="456"/>
      <c r="L11" s="457"/>
      <c r="M11" s="457"/>
      <c r="N11" s="457"/>
      <c r="O11" s="457"/>
      <c r="P11" s="457"/>
      <c r="Q11" s="457"/>
      <c r="R11" s="458"/>
    </row>
    <row r="12" spans="1:18" ht="51.75" customHeight="1" x14ac:dyDescent="0.3">
      <c r="A12" s="136">
        <v>6</v>
      </c>
      <c r="B12" s="455" t="s">
        <v>242</v>
      </c>
      <c r="C12" s="455"/>
      <c r="D12" s="455"/>
      <c r="E12" s="455"/>
      <c r="F12" s="455"/>
      <c r="G12" s="455"/>
      <c r="H12" s="455"/>
      <c r="I12" s="455"/>
      <c r="J12" s="455"/>
      <c r="K12" s="456"/>
      <c r="L12" s="457"/>
      <c r="M12" s="457"/>
      <c r="N12" s="457"/>
      <c r="O12" s="457"/>
      <c r="P12" s="457"/>
      <c r="Q12" s="457"/>
      <c r="R12" s="458"/>
    </row>
    <row r="13" spans="1:18" ht="37.5" customHeight="1" x14ac:dyDescent="0.3">
      <c r="A13" s="136">
        <v>7</v>
      </c>
      <c r="B13" s="455" t="s">
        <v>427</v>
      </c>
      <c r="C13" s="455"/>
      <c r="D13" s="455"/>
      <c r="E13" s="455"/>
      <c r="F13" s="455"/>
      <c r="G13" s="455"/>
      <c r="H13" s="455"/>
      <c r="I13" s="455"/>
      <c r="J13" s="455"/>
      <c r="K13" s="456"/>
      <c r="L13" s="457"/>
      <c r="M13" s="457"/>
      <c r="N13" s="457"/>
      <c r="O13" s="457"/>
      <c r="P13" s="457"/>
      <c r="Q13" s="457"/>
      <c r="R13" s="458"/>
    </row>
    <row r="14" spans="1:18" ht="54" customHeight="1" x14ac:dyDescent="0.3">
      <c r="A14" s="136">
        <v>8</v>
      </c>
      <c r="B14" s="455" t="s">
        <v>428</v>
      </c>
      <c r="C14" s="455"/>
      <c r="D14" s="455"/>
      <c r="E14" s="455"/>
      <c r="F14" s="455"/>
      <c r="G14" s="455"/>
      <c r="H14" s="455"/>
      <c r="I14" s="455"/>
      <c r="J14" s="455"/>
      <c r="K14" s="456"/>
      <c r="L14" s="457"/>
      <c r="M14" s="457"/>
      <c r="N14" s="457"/>
      <c r="O14" s="457"/>
      <c r="P14" s="457"/>
      <c r="Q14" s="457"/>
      <c r="R14" s="458"/>
    </row>
    <row r="15" spans="1:18" ht="45" customHeight="1" x14ac:dyDescent="0.3">
      <c r="A15" s="136">
        <v>9</v>
      </c>
      <c r="B15" s="459" t="s">
        <v>429</v>
      </c>
      <c r="C15" s="459"/>
      <c r="D15" s="459"/>
      <c r="E15" s="459"/>
      <c r="F15" s="459"/>
      <c r="G15" s="459"/>
      <c r="H15" s="459"/>
      <c r="I15" s="459"/>
      <c r="J15" s="459"/>
      <c r="K15" s="456"/>
      <c r="L15" s="457"/>
      <c r="M15" s="457"/>
      <c r="N15" s="457"/>
      <c r="O15" s="457"/>
      <c r="P15" s="457"/>
      <c r="Q15" s="457"/>
      <c r="R15" s="458"/>
    </row>
    <row r="16" spans="1:18" ht="36" customHeight="1" x14ac:dyDescent="0.3">
      <c r="A16" s="136">
        <v>10</v>
      </c>
      <c r="B16" s="455" t="s">
        <v>244</v>
      </c>
      <c r="C16" s="455"/>
      <c r="D16" s="455"/>
      <c r="E16" s="455"/>
      <c r="F16" s="455"/>
      <c r="G16" s="455"/>
      <c r="H16" s="455"/>
      <c r="I16" s="455"/>
      <c r="J16" s="455"/>
      <c r="K16" s="461"/>
      <c r="L16" s="461"/>
      <c r="M16" s="461"/>
      <c r="N16" s="461"/>
      <c r="O16" s="461"/>
      <c r="P16" s="461"/>
      <c r="Q16" s="461"/>
      <c r="R16" s="461"/>
    </row>
    <row r="17" spans="1:18" ht="43.5" customHeight="1" x14ac:dyDescent="0.3">
      <c r="A17" s="136">
        <v>11</v>
      </c>
      <c r="B17" s="455" t="s">
        <v>243</v>
      </c>
      <c r="C17" s="455"/>
      <c r="D17" s="455"/>
      <c r="E17" s="455"/>
      <c r="F17" s="455"/>
      <c r="G17" s="455"/>
      <c r="H17" s="455"/>
      <c r="I17" s="455"/>
      <c r="J17" s="455"/>
      <c r="K17" s="456"/>
      <c r="L17" s="457"/>
      <c r="M17" s="457"/>
      <c r="N17" s="457"/>
      <c r="O17" s="457"/>
      <c r="P17" s="457"/>
      <c r="Q17" s="457"/>
      <c r="R17" s="458"/>
    </row>
    <row r="18" spans="1:18" ht="33.75" customHeight="1" x14ac:dyDescent="0.3">
      <c r="A18" s="136">
        <v>12</v>
      </c>
      <c r="B18" s="455" t="s">
        <v>245</v>
      </c>
      <c r="C18" s="455"/>
      <c r="D18" s="455"/>
      <c r="E18" s="455"/>
      <c r="F18" s="455"/>
      <c r="G18" s="455"/>
      <c r="H18" s="455"/>
      <c r="I18" s="455"/>
      <c r="J18" s="455"/>
      <c r="K18" s="456"/>
      <c r="L18" s="457"/>
      <c r="M18" s="457"/>
      <c r="N18" s="457"/>
      <c r="O18" s="457"/>
      <c r="P18" s="457"/>
      <c r="Q18" s="457"/>
      <c r="R18" s="458"/>
    </row>
    <row r="19" spans="1:18" ht="43.5" customHeight="1" x14ac:dyDescent="0.3">
      <c r="A19" s="136">
        <v>13</v>
      </c>
      <c r="B19" s="455" t="s">
        <v>430</v>
      </c>
      <c r="C19" s="455"/>
      <c r="D19" s="455"/>
      <c r="E19" s="455"/>
      <c r="F19" s="455"/>
      <c r="G19" s="455"/>
      <c r="H19" s="455"/>
      <c r="I19" s="455"/>
      <c r="J19" s="455"/>
      <c r="K19" s="456"/>
      <c r="L19" s="457"/>
      <c r="M19" s="457"/>
      <c r="N19" s="457"/>
      <c r="O19" s="457"/>
      <c r="P19" s="457"/>
      <c r="Q19" s="457"/>
      <c r="R19" s="458"/>
    </row>
    <row r="20" spans="1:18" ht="39.75" customHeight="1" x14ac:dyDescent="0.3">
      <c r="A20" s="136">
        <v>14</v>
      </c>
      <c r="B20" s="462" t="s">
        <v>247</v>
      </c>
      <c r="C20" s="462"/>
      <c r="D20" s="462"/>
      <c r="E20" s="462"/>
      <c r="F20" s="462"/>
      <c r="G20" s="462"/>
      <c r="H20" s="462"/>
      <c r="I20" s="462"/>
      <c r="J20" s="462"/>
      <c r="K20" s="456"/>
      <c r="L20" s="457"/>
      <c r="M20" s="457"/>
      <c r="N20" s="457"/>
      <c r="O20" s="457"/>
      <c r="P20" s="457"/>
      <c r="Q20" s="457"/>
      <c r="R20" s="458"/>
    </row>
    <row r="21" spans="1:18" ht="39" customHeight="1" x14ac:dyDescent="0.3">
      <c r="A21" s="136">
        <v>15</v>
      </c>
      <c r="B21" s="462" t="s">
        <v>246</v>
      </c>
      <c r="C21" s="462"/>
      <c r="D21" s="462"/>
      <c r="E21" s="462"/>
      <c r="F21" s="462"/>
      <c r="G21" s="462"/>
      <c r="H21" s="462"/>
      <c r="I21" s="462"/>
      <c r="J21" s="462"/>
      <c r="K21" s="461"/>
      <c r="L21" s="461"/>
      <c r="M21" s="461"/>
      <c r="N21" s="461"/>
      <c r="O21" s="461"/>
      <c r="P21" s="461"/>
      <c r="Q21" s="461"/>
      <c r="R21" s="461"/>
    </row>
    <row r="22" spans="1:18" ht="56.25" customHeight="1" x14ac:dyDescent="0.3">
      <c r="A22" s="136">
        <v>16</v>
      </c>
      <c r="B22" s="462" t="s">
        <v>249</v>
      </c>
      <c r="C22" s="462"/>
      <c r="D22" s="462"/>
      <c r="E22" s="462"/>
      <c r="F22" s="462"/>
      <c r="G22" s="462"/>
      <c r="H22" s="462"/>
      <c r="I22" s="462"/>
      <c r="J22" s="462"/>
      <c r="K22" s="461"/>
      <c r="L22" s="461"/>
      <c r="M22" s="461"/>
      <c r="N22" s="461"/>
      <c r="O22" s="461"/>
      <c r="P22" s="461"/>
      <c r="Q22" s="461"/>
      <c r="R22" s="461"/>
    </row>
    <row r="23" spans="1:18" ht="35.25" customHeight="1" x14ac:dyDescent="0.3">
      <c r="A23" s="136">
        <v>17</v>
      </c>
      <c r="B23" s="455" t="s">
        <v>431</v>
      </c>
      <c r="C23" s="455"/>
      <c r="D23" s="455"/>
      <c r="E23" s="455"/>
      <c r="F23" s="455"/>
      <c r="G23" s="455"/>
      <c r="H23" s="455"/>
      <c r="I23" s="455"/>
      <c r="J23" s="455"/>
      <c r="K23" s="456"/>
      <c r="L23" s="457"/>
      <c r="M23" s="457"/>
      <c r="N23" s="457"/>
      <c r="O23" s="457"/>
      <c r="P23" s="457"/>
      <c r="Q23" s="457"/>
      <c r="R23" s="458"/>
    </row>
    <row r="24" spans="1:18" ht="31.65" customHeight="1" x14ac:dyDescent="0.3">
      <c r="A24" s="136">
        <v>18</v>
      </c>
      <c r="B24" s="455" t="s">
        <v>432</v>
      </c>
      <c r="C24" s="455"/>
      <c r="D24" s="455"/>
      <c r="E24" s="455"/>
      <c r="F24" s="455"/>
      <c r="G24" s="455"/>
      <c r="H24" s="455"/>
      <c r="I24" s="455"/>
      <c r="J24" s="455"/>
      <c r="K24" s="456"/>
      <c r="L24" s="457"/>
      <c r="M24" s="457"/>
      <c r="N24" s="457"/>
      <c r="O24" s="457"/>
      <c r="P24" s="457"/>
      <c r="Q24" s="457"/>
      <c r="R24" s="458"/>
    </row>
    <row r="25" spans="1:18" ht="47.25" customHeight="1" x14ac:dyDescent="0.3">
      <c r="A25" s="136">
        <v>19</v>
      </c>
      <c r="B25" s="455" t="s">
        <v>433</v>
      </c>
      <c r="C25" s="455"/>
      <c r="D25" s="455"/>
      <c r="E25" s="455"/>
      <c r="F25" s="455"/>
      <c r="G25" s="455"/>
      <c r="H25" s="455"/>
      <c r="I25" s="455"/>
      <c r="J25" s="455"/>
      <c r="K25" s="456"/>
      <c r="L25" s="457"/>
      <c r="M25" s="457"/>
      <c r="N25" s="457"/>
      <c r="O25" s="457"/>
      <c r="P25" s="457"/>
      <c r="Q25" s="457"/>
      <c r="R25" s="458"/>
    </row>
    <row r="26" spans="1:18" ht="51" customHeight="1" x14ac:dyDescent="0.3">
      <c r="A26" s="136">
        <v>20</v>
      </c>
      <c r="B26" s="455" t="s">
        <v>434</v>
      </c>
      <c r="C26" s="455"/>
      <c r="D26" s="455"/>
      <c r="E26" s="455"/>
      <c r="F26" s="455"/>
      <c r="G26" s="455"/>
      <c r="H26" s="455"/>
      <c r="I26" s="455"/>
      <c r="J26" s="455"/>
      <c r="K26" s="456"/>
      <c r="L26" s="457"/>
      <c r="M26" s="457"/>
      <c r="N26" s="457"/>
      <c r="O26" s="457"/>
      <c r="P26" s="457"/>
      <c r="Q26" s="457"/>
      <c r="R26" s="458"/>
    </row>
    <row r="27" spans="1:18" ht="51" customHeight="1" x14ac:dyDescent="0.3">
      <c r="A27" s="136">
        <v>21</v>
      </c>
      <c r="B27" s="455" t="s">
        <v>435</v>
      </c>
      <c r="C27" s="455"/>
      <c r="D27" s="455"/>
      <c r="E27" s="455"/>
      <c r="F27" s="455"/>
      <c r="G27" s="455"/>
      <c r="H27" s="455"/>
      <c r="I27" s="455"/>
      <c r="J27" s="455"/>
      <c r="K27" s="137"/>
      <c r="L27" s="138"/>
      <c r="M27" s="138"/>
      <c r="N27" s="138"/>
      <c r="O27" s="138"/>
      <c r="P27" s="138"/>
      <c r="Q27" s="138"/>
      <c r="R27" s="139"/>
    </row>
    <row r="28" spans="1:18" ht="34.65" customHeight="1" x14ac:dyDescent="0.3">
      <c r="A28" s="136">
        <v>22</v>
      </c>
      <c r="B28" s="455" t="s">
        <v>451</v>
      </c>
      <c r="C28" s="455"/>
      <c r="D28" s="455"/>
      <c r="E28" s="455"/>
      <c r="F28" s="455"/>
      <c r="G28" s="455"/>
      <c r="H28" s="455"/>
      <c r="I28" s="455"/>
      <c r="J28" s="455"/>
      <c r="K28" s="456"/>
      <c r="L28" s="457"/>
      <c r="M28" s="457"/>
      <c r="N28" s="457"/>
      <c r="O28" s="457"/>
      <c r="P28" s="457"/>
      <c r="Q28" s="457"/>
      <c r="R28" s="458"/>
    </row>
  </sheetData>
  <mergeCells count="50">
    <mergeCell ref="B25:J25"/>
    <mergeCell ref="B26:J26"/>
    <mergeCell ref="B28:J28"/>
    <mergeCell ref="K25:R25"/>
    <mergeCell ref="K26:R26"/>
    <mergeCell ref="K28:R28"/>
    <mergeCell ref="B27:J27"/>
    <mergeCell ref="B22:J22"/>
    <mergeCell ref="B23:J23"/>
    <mergeCell ref="B24:J24"/>
    <mergeCell ref="K22:R22"/>
    <mergeCell ref="K23:R23"/>
    <mergeCell ref="K24:R24"/>
    <mergeCell ref="B19:J19"/>
    <mergeCell ref="B20:J20"/>
    <mergeCell ref="K20:R20"/>
    <mergeCell ref="B21:J21"/>
    <mergeCell ref="K21:R21"/>
    <mergeCell ref="K19:R19"/>
    <mergeCell ref="B16:J16"/>
    <mergeCell ref="B17:J17"/>
    <mergeCell ref="B18:J18"/>
    <mergeCell ref="K16:R16"/>
    <mergeCell ref="K17:R17"/>
    <mergeCell ref="K18:R18"/>
    <mergeCell ref="B13:J13"/>
    <mergeCell ref="B14:J14"/>
    <mergeCell ref="B15:J15"/>
    <mergeCell ref="K15:R15"/>
    <mergeCell ref="K13:R13"/>
    <mergeCell ref="K14:R14"/>
    <mergeCell ref="B10:J10"/>
    <mergeCell ref="B11:J11"/>
    <mergeCell ref="K11:R11"/>
    <mergeCell ref="B12:J12"/>
    <mergeCell ref="K10:R10"/>
    <mergeCell ref="K12:R12"/>
    <mergeCell ref="B7:J7"/>
    <mergeCell ref="B8:J8"/>
    <mergeCell ref="K7:R7"/>
    <mergeCell ref="K8:R8"/>
    <mergeCell ref="A9:R9"/>
    <mergeCell ref="B6:J6"/>
    <mergeCell ref="K6:R6"/>
    <mergeCell ref="A1:R1"/>
    <mergeCell ref="A2:R2"/>
    <mergeCell ref="A4:J4"/>
    <mergeCell ref="K4:R4"/>
    <mergeCell ref="A5:R5"/>
    <mergeCell ref="K3:R3"/>
  </mergeCells>
  <pageMargins left="0.25" right="0.25" top="0.75" bottom="0.75" header="0.3" footer="0.3"/>
  <pageSetup scale="60"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2CB6-E7BC-47E1-A9CA-C069764FEB07}">
  <sheetPr>
    <tabColor rgb="FFFFFF00"/>
    <pageSetUpPr fitToPage="1"/>
  </sheetPr>
  <dimension ref="A1:F43"/>
  <sheetViews>
    <sheetView showGridLines="0" showRowColHeaders="0" topLeftCell="A2" workbookViewId="0">
      <selection activeCell="E13" sqref="E13"/>
    </sheetView>
  </sheetViews>
  <sheetFormatPr defaultColWidth="9.109375" defaultRowHeight="14.4" x14ac:dyDescent="0.3"/>
  <cols>
    <col min="1" max="1" width="17" style="148" customWidth="1"/>
    <col min="2" max="2" width="38.88671875" style="42" customWidth="1"/>
    <col min="3" max="3" width="43.44140625" style="42" customWidth="1"/>
    <col min="4" max="4" width="75" style="42" customWidth="1"/>
    <col min="5" max="5" width="55" style="42" customWidth="1"/>
    <col min="6" max="6" width="48.44140625" style="42" customWidth="1"/>
    <col min="7" max="8" width="9.109375" style="42"/>
    <col min="9" max="9" width="18.5546875" style="42" customWidth="1"/>
    <col min="10" max="10" width="17.109375" style="42" customWidth="1"/>
    <col min="11" max="16384" width="9.109375" style="42"/>
  </cols>
  <sheetData>
    <row r="1" spans="1:6" ht="104.25" customHeight="1" x14ac:dyDescent="0.3">
      <c r="A1" s="469"/>
      <c r="B1" s="470"/>
      <c r="C1" s="470"/>
      <c r="D1" s="470"/>
    </row>
    <row r="2" spans="1:6" ht="26.25" customHeight="1" x14ac:dyDescent="0.3">
      <c r="A2" s="391" t="s">
        <v>16</v>
      </c>
      <c r="B2" s="392"/>
      <c r="C2" s="471" t="s">
        <v>316</v>
      </c>
      <c r="D2" s="471"/>
    </row>
    <row r="3" spans="1:6" ht="52.5" customHeight="1" x14ac:dyDescent="0.3">
      <c r="A3" s="357" t="s">
        <v>685</v>
      </c>
      <c r="B3" s="357"/>
      <c r="C3" s="357"/>
      <c r="D3" s="357"/>
    </row>
    <row r="4" spans="1:6" ht="23.25" customHeight="1" x14ac:dyDescent="0.3">
      <c r="A4" s="160" t="s">
        <v>13</v>
      </c>
      <c r="B4" s="83" t="str">
        <f>Introduction!A23</f>
        <v>&lt;CMR_Due&gt;</v>
      </c>
      <c r="C4" s="142"/>
      <c r="D4" s="142"/>
    </row>
    <row r="5" spans="1:6" ht="36.75" customHeight="1" x14ac:dyDescent="0.3">
      <c r="A5" s="472" t="s">
        <v>317</v>
      </c>
      <c r="B5" s="473"/>
      <c r="C5" s="473"/>
      <c r="D5" s="474"/>
    </row>
    <row r="6" spans="1:6" s="145" customFormat="1" ht="31.5" customHeight="1" x14ac:dyDescent="0.3">
      <c r="A6" s="143">
        <v>1</v>
      </c>
      <c r="B6" s="463" t="s">
        <v>318</v>
      </c>
      <c r="C6" s="464"/>
      <c r="D6" s="464"/>
      <c r="E6" s="464"/>
      <c r="F6" s="465"/>
    </row>
    <row r="7" spans="1:6" s="145" customFormat="1" ht="31.5" customHeight="1" x14ac:dyDescent="0.3">
      <c r="A7" s="143">
        <v>2</v>
      </c>
      <c r="B7" s="463" t="s">
        <v>319</v>
      </c>
      <c r="C7" s="464"/>
      <c r="D7" s="464"/>
      <c r="E7" s="464"/>
      <c r="F7" s="465"/>
    </row>
    <row r="8" spans="1:6" s="145" customFormat="1" ht="31.5" customHeight="1" x14ac:dyDescent="0.3">
      <c r="A8" s="143">
        <v>3</v>
      </c>
      <c r="B8" s="463" t="s">
        <v>320</v>
      </c>
      <c r="C8" s="464"/>
      <c r="D8" s="464"/>
      <c r="E8" s="464"/>
      <c r="F8" s="465"/>
    </row>
    <row r="9" spans="1:6" s="145" customFormat="1" ht="31.5" customHeight="1" x14ac:dyDescent="0.3">
      <c r="A9" s="143">
        <v>4</v>
      </c>
      <c r="B9" s="466" t="s">
        <v>321</v>
      </c>
      <c r="C9" s="467"/>
      <c r="D9" s="467"/>
      <c r="E9" s="467"/>
      <c r="F9" s="468"/>
    </row>
    <row r="10" spans="1:6" s="145" customFormat="1" ht="13.5" customHeight="1" x14ac:dyDescent="0.3">
      <c r="A10" s="147"/>
      <c r="B10" s="144"/>
      <c r="C10" s="144"/>
      <c r="D10" s="144"/>
      <c r="E10" s="144"/>
    </row>
    <row r="11" spans="1:6" x14ac:dyDescent="0.3">
      <c r="B11" s="149" t="s">
        <v>44</v>
      </c>
      <c r="C11" s="150" t="s">
        <v>17</v>
      </c>
      <c r="D11" s="151" t="s">
        <v>46</v>
      </c>
      <c r="E11" s="150" t="s">
        <v>47</v>
      </c>
    </row>
    <row r="12" spans="1:6" ht="30" customHeight="1" x14ac:dyDescent="0.3">
      <c r="A12" s="306">
        <v>1</v>
      </c>
      <c r="B12" s="152"/>
      <c r="C12" s="57" t="str">
        <f>IF("A"&amp;B12="A","Payoff_&lt;Fannie Mae Loan Number&gt;","Payoff_"&amp;B12)</f>
        <v>Payoff_&lt;Fannie Mae Loan Number&gt;</v>
      </c>
      <c r="D12" s="153"/>
      <c r="E12" s="154"/>
      <c r="F12" s="155">
        <v>1</v>
      </c>
    </row>
    <row r="13" spans="1:6" ht="30" customHeight="1" x14ac:dyDescent="0.3">
      <c r="A13" s="306">
        <v>2</v>
      </c>
      <c r="B13" s="152"/>
      <c r="C13" s="57" t="str">
        <f t="shared" ref="C13:C41" si="0">IF("A"&amp;B13="A","Payoff_&lt;Fannie Mae Loan Number&gt;","Payoff_"&amp;B13)</f>
        <v>Payoff_&lt;Fannie Mae Loan Number&gt;</v>
      </c>
      <c r="D13" s="153"/>
      <c r="E13" s="154"/>
      <c r="F13" s="155">
        <v>2</v>
      </c>
    </row>
    <row r="14" spans="1:6" ht="30" customHeight="1" x14ac:dyDescent="0.3">
      <c r="A14" s="306">
        <v>3</v>
      </c>
      <c r="B14" s="152"/>
      <c r="C14" s="57" t="str">
        <f t="shared" si="0"/>
        <v>Payoff_&lt;Fannie Mae Loan Number&gt;</v>
      </c>
      <c r="D14" s="153"/>
      <c r="E14" s="154"/>
      <c r="F14" s="155">
        <v>3</v>
      </c>
    </row>
    <row r="15" spans="1:6" ht="30" customHeight="1" x14ac:dyDescent="0.3">
      <c r="A15" s="306">
        <v>4</v>
      </c>
      <c r="B15" s="152"/>
      <c r="C15" s="57" t="str">
        <f t="shared" si="0"/>
        <v>Payoff_&lt;Fannie Mae Loan Number&gt;</v>
      </c>
      <c r="D15" s="77"/>
      <c r="E15" s="156"/>
      <c r="F15" s="155">
        <v>4</v>
      </c>
    </row>
    <row r="16" spans="1:6" ht="30" customHeight="1" x14ac:dyDescent="0.3">
      <c r="A16" s="306">
        <v>5</v>
      </c>
      <c r="B16" s="152"/>
      <c r="C16" s="57" t="str">
        <f t="shared" si="0"/>
        <v>Payoff_&lt;Fannie Mae Loan Number&gt;</v>
      </c>
      <c r="D16" s="153"/>
      <c r="E16" s="154"/>
      <c r="F16" s="155">
        <v>5</v>
      </c>
    </row>
    <row r="17" spans="1:6" ht="30" customHeight="1" x14ac:dyDescent="0.3">
      <c r="A17" s="306">
        <v>6</v>
      </c>
      <c r="B17" s="152"/>
      <c r="C17" s="57" t="str">
        <f t="shared" si="0"/>
        <v>Payoff_&lt;Fannie Mae Loan Number&gt;</v>
      </c>
      <c r="D17" s="153"/>
      <c r="E17" s="154"/>
      <c r="F17" s="155">
        <v>6</v>
      </c>
    </row>
    <row r="18" spans="1:6" ht="30" customHeight="1" x14ac:dyDescent="0.3">
      <c r="A18" s="306">
        <v>7</v>
      </c>
      <c r="B18" s="152"/>
      <c r="C18" s="57" t="str">
        <f t="shared" si="0"/>
        <v>Payoff_&lt;Fannie Mae Loan Number&gt;</v>
      </c>
      <c r="D18" s="153"/>
      <c r="E18" s="154"/>
      <c r="F18" s="155">
        <v>7</v>
      </c>
    </row>
    <row r="19" spans="1:6" ht="30" customHeight="1" x14ac:dyDescent="0.3">
      <c r="A19" s="306">
        <v>8</v>
      </c>
      <c r="B19" s="152"/>
      <c r="C19" s="57" t="str">
        <f t="shared" si="0"/>
        <v>Payoff_&lt;Fannie Mae Loan Number&gt;</v>
      </c>
      <c r="D19" s="153"/>
      <c r="E19" s="154"/>
      <c r="F19" s="155">
        <v>8</v>
      </c>
    </row>
    <row r="20" spans="1:6" ht="30" customHeight="1" x14ac:dyDescent="0.3">
      <c r="A20" s="306">
        <v>9</v>
      </c>
      <c r="B20" s="152"/>
      <c r="C20" s="57" t="str">
        <f t="shared" si="0"/>
        <v>Payoff_&lt;Fannie Mae Loan Number&gt;</v>
      </c>
      <c r="D20" s="153"/>
      <c r="E20" s="154"/>
      <c r="F20" s="155">
        <v>9</v>
      </c>
    </row>
    <row r="21" spans="1:6" ht="30" customHeight="1" x14ac:dyDescent="0.3">
      <c r="A21" s="306">
        <v>10</v>
      </c>
      <c r="B21" s="152"/>
      <c r="C21" s="57" t="str">
        <f t="shared" si="0"/>
        <v>Payoff_&lt;Fannie Mae Loan Number&gt;</v>
      </c>
      <c r="D21" s="157"/>
      <c r="E21" s="154"/>
      <c r="F21" s="155">
        <v>10</v>
      </c>
    </row>
    <row r="22" spans="1:6" ht="30" customHeight="1" x14ac:dyDescent="0.3">
      <c r="A22" s="306">
        <v>11</v>
      </c>
      <c r="B22" s="152"/>
      <c r="C22" s="57" t="str">
        <f t="shared" si="0"/>
        <v>Payoff_&lt;Fannie Mae Loan Number&gt;</v>
      </c>
      <c r="D22" s="158"/>
      <c r="E22" s="154"/>
      <c r="F22" s="155">
        <v>11</v>
      </c>
    </row>
    <row r="23" spans="1:6" ht="30" customHeight="1" x14ac:dyDescent="0.3">
      <c r="A23" s="306">
        <v>12</v>
      </c>
      <c r="B23" s="152"/>
      <c r="C23" s="57" t="str">
        <f t="shared" si="0"/>
        <v>Payoff_&lt;Fannie Mae Loan Number&gt;</v>
      </c>
      <c r="D23" s="159"/>
      <c r="E23" s="154"/>
      <c r="F23" s="155">
        <v>12</v>
      </c>
    </row>
    <row r="24" spans="1:6" ht="30" customHeight="1" x14ac:dyDescent="0.3">
      <c r="A24" s="306">
        <v>13</v>
      </c>
      <c r="B24" s="152"/>
      <c r="C24" s="57" t="str">
        <f t="shared" si="0"/>
        <v>Payoff_&lt;Fannie Mae Loan Number&gt;</v>
      </c>
      <c r="D24" s="80"/>
      <c r="E24" s="154"/>
      <c r="F24" s="155">
        <v>13</v>
      </c>
    </row>
    <row r="25" spans="1:6" ht="30" customHeight="1" x14ac:dyDescent="0.3">
      <c r="A25" s="306">
        <v>14</v>
      </c>
      <c r="B25" s="152"/>
      <c r="C25" s="57" t="str">
        <f t="shared" si="0"/>
        <v>Payoff_&lt;Fannie Mae Loan Number&gt;</v>
      </c>
      <c r="D25" s="153"/>
      <c r="E25" s="154"/>
      <c r="F25" s="155">
        <v>14</v>
      </c>
    </row>
    <row r="26" spans="1:6" ht="30" customHeight="1" x14ac:dyDescent="0.3">
      <c r="A26" s="306">
        <v>15</v>
      </c>
      <c r="B26" s="152"/>
      <c r="C26" s="57" t="str">
        <f t="shared" si="0"/>
        <v>Payoff_&lt;Fannie Mae Loan Number&gt;</v>
      </c>
      <c r="D26" s="153"/>
      <c r="E26" s="154"/>
      <c r="F26" s="155">
        <v>15</v>
      </c>
    </row>
    <row r="27" spans="1:6" ht="30" customHeight="1" x14ac:dyDescent="0.3">
      <c r="A27" s="306">
        <v>16</v>
      </c>
      <c r="B27" s="152"/>
      <c r="C27" s="57" t="str">
        <f t="shared" si="0"/>
        <v>Payoff_&lt;Fannie Mae Loan Number&gt;</v>
      </c>
      <c r="D27" s="153"/>
      <c r="E27" s="154"/>
      <c r="F27" s="155">
        <v>16</v>
      </c>
    </row>
    <row r="28" spans="1:6" ht="30" customHeight="1" x14ac:dyDescent="0.3">
      <c r="A28" s="306">
        <v>17</v>
      </c>
      <c r="B28" s="152"/>
      <c r="C28" s="57" t="str">
        <f t="shared" si="0"/>
        <v>Payoff_&lt;Fannie Mae Loan Number&gt;</v>
      </c>
      <c r="D28" s="153"/>
      <c r="E28" s="154"/>
      <c r="F28" s="155">
        <v>17</v>
      </c>
    </row>
    <row r="29" spans="1:6" ht="30" customHeight="1" x14ac:dyDescent="0.3">
      <c r="A29" s="306">
        <v>18</v>
      </c>
      <c r="B29" s="152"/>
      <c r="C29" s="57" t="str">
        <f t="shared" si="0"/>
        <v>Payoff_&lt;Fannie Mae Loan Number&gt;</v>
      </c>
      <c r="D29" s="153"/>
      <c r="E29" s="154"/>
      <c r="F29" s="155">
        <v>18</v>
      </c>
    </row>
    <row r="30" spans="1:6" ht="30" customHeight="1" x14ac:dyDescent="0.3">
      <c r="A30" s="306">
        <v>19</v>
      </c>
      <c r="B30" s="152"/>
      <c r="C30" s="57" t="str">
        <f t="shared" si="0"/>
        <v>Payoff_&lt;Fannie Mae Loan Number&gt;</v>
      </c>
      <c r="D30" s="153"/>
      <c r="E30" s="154"/>
      <c r="F30" s="155">
        <v>19</v>
      </c>
    </row>
    <row r="31" spans="1:6" ht="30" customHeight="1" x14ac:dyDescent="0.3">
      <c r="A31" s="306">
        <v>20</v>
      </c>
      <c r="B31" s="152"/>
      <c r="C31" s="57" t="str">
        <f t="shared" si="0"/>
        <v>Payoff_&lt;Fannie Mae Loan Number&gt;</v>
      </c>
      <c r="D31" s="153"/>
      <c r="E31" s="154"/>
      <c r="F31" s="155">
        <v>20</v>
      </c>
    </row>
    <row r="32" spans="1:6" ht="30" customHeight="1" x14ac:dyDescent="0.3">
      <c r="A32" s="306">
        <v>21</v>
      </c>
      <c r="B32" s="152"/>
      <c r="C32" s="57" t="str">
        <f t="shared" si="0"/>
        <v>Payoff_&lt;Fannie Mae Loan Number&gt;</v>
      </c>
      <c r="D32" s="153"/>
      <c r="E32" s="154"/>
      <c r="F32" s="155">
        <v>21</v>
      </c>
    </row>
    <row r="33" spans="1:6" ht="30" customHeight="1" x14ac:dyDescent="0.3">
      <c r="A33" s="306">
        <v>22</v>
      </c>
      <c r="B33" s="152"/>
      <c r="C33" s="57" t="str">
        <f t="shared" si="0"/>
        <v>Payoff_&lt;Fannie Mae Loan Number&gt;</v>
      </c>
      <c r="D33" s="153"/>
      <c r="E33" s="154"/>
      <c r="F33" s="155">
        <v>22</v>
      </c>
    </row>
    <row r="34" spans="1:6" ht="30" customHeight="1" x14ac:dyDescent="0.3">
      <c r="A34" s="306">
        <v>23</v>
      </c>
      <c r="B34" s="152"/>
      <c r="C34" s="57" t="str">
        <f t="shared" si="0"/>
        <v>Payoff_&lt;Fannie Mae Loan Number&gt;</v>
      </c>
      <c r="D34" s="153"/>
      <c r="E34" s="154"/>
      <c r="F34" s="155">
        <v>23</v>
      </c>
    </row>
    <row r="35" spans="1:6" ht="30" customHeight="1" x14ac:dyDescent="0.3">
      <c r="A35" s="306">
        <v>24</v>
      </c>
      <c r="B35" s="152"/>
      <c r="C35" s="57" t="str">
        <f t="shared" si="0"/>
        <v>Payoff_&lt;Fannie Mae Loan Number&gt;</v>
      </c>
      <c r="D35" s="153"/>
      <c r="E35" s="154"/>
      <c r="F35" s="155">
        <v>24</v>
      </c>
    </row>
    <row r="36" spans="1:6" ht="30" customHeight="1" x14ac:dyDescent="0.3">
      <c r="A36" s="306">
        <v>25</v>
      </c>
      <c r="B36" s="152"/>
      <c r="C36" s="57" t="str">
        <f t="shared" si="0"/>
        <v>Payoff_&lt;Fannie Mae Loan Number&gt;</v>
      </c>
      <c r="D36" s="153"/>
      <c r="E36" s="154"/>
      <c r="F36" s="155">
        <v>25</v>
      </c>
    </row>
    <row r="37" spans="1:6" ht="30" customHeight="1" x14ac:dyDescent="0.3">
      <c r="A37" s="306">
        <v>26</v>
      </c>
      <c r="B37" s="152"/>
      <c r="C37" s="57" t="str">
        <f t="shared" si="0"/>
        <v>Payoff_&lt;Fannie Mae Loan Number&gt;</v>
      </c>
      <c r="D37" s="153"/>
      <c r="E37" s="154"/>
      <c r="F37" s="155">
        <v>26</v>
      </c>
    </row>
    <row r="38" spans="1:6" ht="30" customHeight="1" x14ac:dyDescent="0.3">
      <c r="A38" s="306">
        <v>27</v>
      </c>
      <c r="B38" s="152"/>
      <c r="C38" s="57" t="str">
        <f t="shared" si="0"/>
        <v>Payoff_&lt;Fannie Mae Loan Number&gt;</v>
      </c>
      <c r="D38" s="153"/>
      <c r="E38" s="154"/>
      <c r="F38" s="155">
        <v>27</v>
      </c>
    </row>
    <row r="39" spans="1:6" ht="30" customHeight="1" x14ac:dyDescent="0.3">
      <c r="A39" s="306">
        <v>28</v>
      </c>
      <c r="B39" s="152"/>
      <c r="C39" s="57" t="str">
        <f t="shared" si="0"/>
        <v>Payoff_&lt;Fannie Mae Loan Number&gt;</v>
      </c>
      <c r="D39" s="153"/>
      <c r="E39" s="154"/>
      <c r="F39" s="155">
        <v>28</v>
      </c>
    </row>
    <row r="40" spans="1:6" ht="30" customHeight="1" x14ac:dyDescent="0.3">
      <c r="A40" s="306">
        <v>29</v>
      </c>
      <c r="B40" s="152"/>
      <c r="C40" s="57" t="str">
        <f t="shared" si="0"/>
        <v>Payoff_&lt;Fannie Mae Loan Number&gt;</v>
      </c>
      <c r="D40" s="153"/>
      <c r="E40" s="154"/>
      <c r="F40" s="155">
        <v>29</v>
      </c>
    </row>
    <row r="41" spans="1:6" ht="30" customHeight="1" x14ac:dyDescent="0.3">
      <c r="A41" s="306">
        <v>30</v>
      </c>
      <c r="B41" s="152"/>
      <c r="C41" s="57" t="str">
        <f t="shared" si="0"/>
        <v>Payoff_&lt;Fannie Mae Loan Number&gt;</v>
      </c>
      <c r="D41" s="153"/>
      <c r="E41" s="154"/>
      <c r="F41" s="155">
        <v>30</v>
      </c>
    </row>
    <row r="42" spans="1:6" ht="30" customHeight="1" x14ac:dyDescent="0.3">
      <c r="A42" s="306">
        <v>31</v>
      </c>
      <c r="B42" s="152"/>
      <c r="C42" s="57" t="str">
        <f t="shared" ref="C42:C43" si="1">IF("A"&amp;B42="A","Payoff_&lt;Fannie Mae Loan Number&gt;","Payoff_"&amp;B42)</f>
        <v>Payoff_&lt;Fannie Mae Loan Number&gt;</v>
      </c>
      <c r="D42" s="153"/>
      <c r="E42" s="154"/>
    </row>
    <row r="43" spans="1:6" ht="30" customHeight="1" x14ac:dyDescent="0.3">
      <c r="A43" s="306">
        <v>32</v>
      </c>
      <c r="B43" s="152"/>
      <c r="C43" s="57" t="str">
        <f t="shared" si="1"/>
        <v>Payoff_&lt;Fannie Mae Loan Number&gt;</v>
      </c>
      <c r="D43" s="153"/>
      <c r="E43" s="154"/>
    </row>
  </sheetData>
  <mergeCells count="9">
    <mergeCell ref="B7:F7"/>
    <mergeCell ref="B8:F8"/>
    <mergeCell ref="B9:F9"/>
    <mergeCell ref="A1:D1"/>
    <mergeCell ref="A2:B2"/>
    <mergeCell ref="C2:D2"/>
    <mergeCell ref="A3:D3"/>
    <mergeCell ref="A5:D5"/>
    <mergeCell ref="B6:F6"/>
  </mergeCells>
  <dataValidations count="1">
    <dataValidation type="list" allowBlank="1" showInputMessage="1" showErrorMessage="1" sqref="D12:D43" xr:uid="{C07AB08F-D590-484B-B944-7E98E2E2D7C0}">
      <formula1>"Yes,No"</formula1>
    </dataValidation>
  </dataValidations>
  <pageMargins left="0.25" right="0.25" top="0.75" bottom="0.75" header="0.3" footer="0.3"/>
  <pageSetup scale="44"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37"/>
  <sheetViews>
    <sheetView showGridLines="0" zoomScaleNormal="100" workbookViewId="0">
      <selection activeCell="B4" sqref="B4"/>
    </sheetView>
  </sheetViews>
  <sheetFormatPr defaultColWidth="8.5546875" defaultRowHeight="14.4" x14ac:dyDescent="0.3"/>
  <cols>
    <col min="1" max="1" width="6.5546875" style="42" customWidth="1"/>
    <col min="2" max="2" width="8.5546875" style="42" customWidth="1"/>
    <col min="3" max="3" width="8.5546875" style="42" hidden="1" customWidth="1"/>
    <col min="4" max="4" width="44.44140625" style="42" customWidth="1"/>
    <col min="5" max="5" width="77" style="42" customWidth="1"/>
    <col min="6" max="6" width="80.44140625" style="42" customWidth="1"/>
    <col min="7" max="7" width="38.5546875" style="42" customWidth="1"/>
    <col min="8" max="8" width="28" style="42" customWidth="1"/>
    <col min="9" max="9" width="30.5546875" style="42" customWidth="1"/>
    <col min="10" max="10" width="24.109375" style="42" customWidth="1"/>
    <col min="11" max="11" width="66.109375" style="42" customWidth="1"/>
    <col min="12" max="15" width="8.5546875" style="42"/>
    <col min="16" max="16" width="0" style="42" hidden="1" customWidth="1"/>
    <col min="17" max="16384" width="8.5546875" style="42"/>
  </cols>
  <sheetData>
    <row r="1" spans="1:32" ht="105.75" customHeight="1" x14ac:dyDescent="0.3">
      <c r="A1" s="478"/>
      <c r="B1" s="478"/>
      <c r="C1" s="478"/>
      <c r="D1" s="478"/>
      <c r="E1" s="478"/>
      <c r="F1" s="478"/>
      <c r="G1" s="478"/>
      <c r="H1" s="478"/>
      <c r="I1" s="478"/>
      <c r="J1" s="478"/>
      <c r="K1" s="478"/>
    </row>
    <row r="2" spans="1:32" s="44" customFormat="1" ht="42.75" customHeight="1" x14ac:dyDescent="0.3">
      <c r="A2" s="357" t="s">
        <v>686</v>
      </c>
      <c r="B2" s="357"/>
      <c r="C2" s="357"/>
      <c r="D2" s="357"/>
      <c r="E2" s="357"/>
      <c r="F2" s="357"/>
      <c r="G2" s="357"/>
      <c r="H2" s="357"/>
      <c r="I2" s="357"/>
      <c r="J2" s="357"/>
      <c r="K2" s="357"/>
    </row>
    <row r="3" spans="1:32" s="44" customFormat="1" ht="21.75" customHeight="1" x14ac:dyDescent="0.3">
      <c r="A3" s="198" t="s">
        <v>13</v>
      </c>
      <c r="B3" s="199"/>
      <c r="C3" s="199"/>
      <c r="D3" s="200" t="str">
        <f>Introduction!A25</f>
        <v>&lt;Doc_Due&gt;</v>
      </c>
      <c r="E3" s="46"/>
      <c r="F3" s="46"/>
      <c r="G3" s="43"/>
      <c r="H3" s="43"/>
      <c r="I3" s="47"/>
      <c r="J3" s="47"/>
      <c r="K3" s="47"/>
    </row>
    <row r="4" spans="1:32" ht="49.5" customHeight="1" x14ac:dyDescent="0.3">
      <c r="A4" s="162"/>
      <c r="B4" s="163" t="s">
        <v>14</v>
      </c>
      <c r="C4" s="48" t="s">
        <v>264</v>
      </c>
      <c r="D4" s="164" t="s">
        <v>57</v>
      </c>
      <c r="E4" s="164" t="s">
        <v>15</v>
      </c>
      <c r="F4" s="164" t="s">
        <v>259</v>
      </c>
      <c r="G4" s="165" t="s">
        <v>59</v>
      </c>
      <c r="H4" s="165" t="s">
        <v>16</v>
      </c>
      <c r="I4" s="165" t="s">
        <v>17</v>
      </c>
      <c r="J4" s="165" t="s">
        <v>46</v>
      </c>
      <c r="K4" s="165" t="s">
        <v>60</v>
      </c>
      <c r="P4" s="42" t="s">
        <v>20</v>
      </c>
    </row>
    <row r="5" spans="1:32" ht="200.25" customHeight="1" x14ac:dyDescent="0.3">
      <c r="A5" s="475" t="s">
        <v>61</v>
      </c>
      <c r="B5" s="166">
        <v>2101</v>
      </c>
      <c r="C5" s="167" t="s">
        <v>265</v>
      </c>
      <c r="D5" s="168" t="s">
        <v>159</v>
      </c>
      <c r="E5" s="169" t="s">
        <v>342</v>
      </c>
      <c r="F5" s="54" t="s">
        <v>726</v>
      </c>
      <c r="G5" s="170" t="s">
        <v>171</v>
      </c>
      <c r="H5" s="128" t="s">
        <v>172</v>
      </c>
      <c r="I5" s="171" t="s">
        <v>613</v>
      </c>
      <c r="J5" s="172"/>
      <c r="K5" s="173"/>
      <c r="P5" s="42" t="s">
        <v>73</v>
      </c>
      <c r="AF5" s="42" t="s">
        <v>260</v>
      </c>
    </row>
    <row r="6" spans="1:32" ht="200.25" customHeight="1" x14ac:dyDescent="0.3">
      <c r="A6" s="476"/>
      <c r="B6" s="166">
        <v>2102</v>
      </c>
      <c r="C6" s="167" t="s">
        <v>265</v>
      </c>
      <c r="D6" s="167" t="s">
        <v>343</v>
      </c>
      <c r="E6" s="175" t="s">
        <v>344</v>
      </c>
      <c r="F6" s="175" t="s">
        <v>345</v>
      </c>
      <c r="G6" s="176" t="s">
        <v>173</v>
      </c>
      <c r="H6" s="168" t="s">
        <v>174</v>
      </c>
      <c r="I6" s="171" t="s">
        <v>614</v>
      </c>
      <c r="J6" s="172"/>
      <c r="K6" s="173"/>
      <c r="AF6" s="42" t="s">
        <v>261</v>
      </c>
    </row>
    <row r="7" spans="1:32" ht="200.25" customHeight="1" x14ac:dyDescent="0.3">
      <c r="A7" s="476"/>
      <c r="B7" s="167">
        <v>2103</v>
      </c>
      <c r="C7" s="167"/>
      <c r="D7" s="169" t="s">
        <v>281</v>
      </c>
      <c r="E7" s="169" t="s">
        <v>282</v>
      </c>
      <c r="F7" s="169" t="s">
        <v>283</v>
      </c>
      <c r="G7" s="54" t="s">
        <v>286</v>
      </c>
      <c r="H7" s="53" t="s">
        <v>175</v>
      </c>
      <c r="I7" s="57" t="s">
        <v>615</v>
      </c>
      <c r="J7" s="58"/>
      <c r="K7" s="177"/>
    </row>
    <row r="8" spans="1:32" ht="328.35" customHeight="1" x14ac:dyDescent="0.3">
      <c r="A8" s="476"/>
      <c r="B8" s="167">
        <v>2104</v>
      </c>
      <c r="C8" s="167"/>
      <c r="D8" s="169" t="s">
        <v>707</v>
      </c>
      <c r="E8" s="169" t="s">
        <v>284</v>
      </c>
      <c r="F8" s="169" t="s">
        <v>285</v>
      </c>
      <c r="G8" s="54" t="s">
        <v>286</v>
      </c>
      <c r="H8" s="53" t="s">
        <v>175</v>
      </c>
      <c r="I8" s="57" t="s">
        <v>616</v>
      </c>
      <c r="J8" s="58"/>
      <c r="K8" s="177"/>
    </row>
    <row r="9" spans="1:32" ht="200.25" customHeight="1" x14ac:dyDescent="0.3">
      <c r="A9" s="476"/>
      <c r="B9" s="166">
        <v>2105</v>
      </c>
      <c r="C9" s="167" t="s">
        <v>265</v>
      </c>
      <c r="D9" s="168" t="s">
        <v>161</v>
      </c>
      <c r="E9" s="176" t="s">
        <v>349</v>
      </c>
      <c r="F9" s="176" t="s">
        <v>350</v>
      </c>
      <c r="G9" s="54" t="s">
        <v>351</v>
      </c>
      <c r="H9" s="168" t="s">
        <v>160</v>
      </c>
      <c r="I9" s="171" t="s">
        <v>617</v>
      </c>
      <c r="J9" s="172"/>
      <c r="K9" s="173"/>
    </row>
    <row r="10" spans="1:32" ht="200.25" customHeight="1" x14ac:dyDescent="0.3">
      <c r="A10" s="476"/>
      <c r="B10" s="167">
        <v>2106</v>
      </c>
      <c r="C10" s="167" t="s">
        <v>265</v>
      </c>
      <c r="D10" s="53" t="s">
        <v>162</v>
      </c>
      <c r="E10" s="175" t="s">
        <v>326</v>
      </c>
      <c r="F10" s="175" t="s">
        <v>327</v>
      </c>
      <c r="G10" s="55" t="s">
        <v>328</v>
      </c>
      <c r="H10" s="168" t="s">
        <v>177</v>
      </c>
      <c r="I10" s="171" t="s">
        <v>618</v>
      </c>
      <c r="J10" s="172"/>
      <c r="K10" s="173"/>
    </row>
    <row r="11" spans="1:32" ht="200.25" customHeight="1" x14ac:dyDescent="0.3">
      <c r="A11" s="476"/>
      <c r="B11" s="166">
        <v>2107</v>
      </c>
      <c r="C11" s="167" t="s">
        <v>265</v>
      </c>
      <c r="D11" s="168" t="s">
        <v>526</v>
      </c>
      <c r="E11" s="176" t="s">
        <v>527</v>
      </c>
      <c r="F11" s="176" t="s">
        <v>528</v>
      </c>
      <c r="G11" s="170" t="s">
        <v>529</v>
      </c>
      <c r="H11" s="168" t="s">
        <v>177</v>
      </c>
      <c r="I11" s="171" t="s">
        <v>619</v>
      </c>
      <c r="J11" s="172"/>
      <c r="K11" s="173"/>
    </row>
    <row r="12" spans="1:32" ht="200.25" customHeight="1" x14ac:dyDescent="0.3">
      <c r="A12" s="476"/>
      <c r="B12" s="166">
        <v>2108</v>
      </c>
      <c r="C12" s="167" t="s">
        <v>265</v>
      </c>
      <c r="D12" s="168" t="s">
        <v>530</v>
      </c>
      <c r="E12" s="175" t="s">
        <v>531</v>
      </c>
      <c r="F12" s="176" t="s">
        <v>532</v>
      </c>
      <c r="G12" s="170" t="s">
        <v>533</v>
      </c>
      <c r="H12" s="168" t="s">
        <v>177</v>
      </c>
      <c r="I12" s="171" t="s">
        <v>620</v>
      </c>
      <c r="J12" s="172"/>
      <c r="K12" s="173"/>
    </row>
    <row r="13" spans="1:32" ht="200.25" customHeight="1" x14ac:dyDescent="0.3">
      <c r="A13" s="476"/>
      <c r="B13" s="166">
        <v>2110</v>
      </c>
      <c r="C13" s="167" t="s">
        <v>265</v>
      </c>
      <c r="D13" s="168" t="s">
        <v>163</v>
      </c>
      <c r="E13" s="176" t="s">
        <v>164</v>
      </c>
      <c r="F13" s="176" t="s">
        <v>165</v>
      </c>
      <c r="G13" s="307" t="s">
        <v>798</v>
      </c>
      <c r="H13" s="168" t="s">
        <v>158</v>
      </c>
      <c r="I13" s="171" t="s">
        <v>621</v>
      </c>
      <c r="J13" s="172"/>
      <c r="K13" s="173"/>
    </row>
    <row r="14" spans="1:32" ht="200.25" customHeight="1" x14ac:dyDescent="0.3">
      <c r="A14" s="476"/>
      <c r="B14" s="166">
        <v>2111</v>
      </c>
      <c r="C14" s="167" t="s">
        <v>265</v>
      </c>
      <c r="D14" s="53" t="s">
        <v>331</v>
      </c>
      <c r="E14" s="169" t="s">
        <v>332</v>
      </c>
      <c r="F14" s="169" t="s">
        <v>333</v>
      </c>
      <c r="G14" s="55" t="s">
        <v>178</v>
      </c>
      <c r="H14" s="53" t="s">
        <v>179</v>
      </c>
      <c r="I14" s="171" t="s">
        <v>622</v>
      </c>
      <c r="J14" s="172"/>
      <c r="K14" s="173"/>
    </row>
    <row r="15" spans="1:32" ht="200.25" customHeight="1" x14ac:dyDescent="0.3">
      <c r="A15" s="476"/>
      <c r="B15" s="166">
        <v>2113</v>
      </c>
      <c r="C15" s="167" t="s">
        <v>265</v>
      </c>
      <c r="D15" s="168" t="s">
        <v>166</v>
      </c>
      <c r="E15" s="169" t="s">
        <v>334</v>
      </c>
      <c r="F15" s="178" t="s">
        <v>353</v>
      </c>
      <c r="G15" s="170" t="s">
        <v>180</v>
      </c>
      <c r="H15" s="168" t="s">
        <v>68</v>
      </c>
      <c r="I15" s="171" t="s">
        <v>623</v>
      </c>
      <c r="J15" s="172"/>
      <c r="K15" s="173"/>
    </row>
    <row r="16" spans="1:32" ht="200.25" customHeight="1" x14ac:dyDescent="0.3">
      <c r="A16" s="476"/>
      <c r="B16" s="166">
        <v>2114</v>
      </c>
      <c r="C16" s="167" t="s">
        <v>265</v>
      </c>
      <c r="D16" s="168" t="s">
        <v>167</v>
      </c>
      <c r="E16" s="179" t="s">
        <v>335</v>
      </c>
      <c r="F16" s="179" t="s">
        <v>336</v>
      </c>
      <c r="G16" s="55" t="s">
        <v>337</v>
      </c>
      <c r="H16" s="53" t="s">
        <v>338</v>
      </c>
      <c r="I16" s="171" t="s">
        <v>624</v>
      </c>
      <c r="J16" s="172"/>
      <c r="K16" s="173"/>
    </row>
    <row r="17" spans="1:11" ht="200.25" customHeight="1" x14ac:dyDescent="0.3">
      <c r="A17" s="476"/>
      <c r="B17" s="166">
        <v>2115</v>
      </c>
      <c r="C17" s="167" t="s">
        <v>265</v>
      </c>
      <c r="D17" s="168" t="s">
        <v>168</v>
      </c>
      <c r="E17" s="175" t="s">
        <v>346</v>
      </c>
      <c r="F17" s="175" t="s">
        <v>347</v>
      </c>
      <c r="G17" s="180" t="s">
        <v>181</v>
      </c>
      <c r="H17" s="168" t="s">
        <v>182</v>
      </c>
      <c r="I17" s="171" t="s">
        <v>625</v>
      </c>
      <c r="J17" s="172"/>
      <c r="K17" s="173"/>
    </row>
    <row r="18" spans="1:11" ht="200.25" customHeight="1" x14ac:dyDescent="0.3">
      <c r="A18" s="476"/>
      <c r="B18" s="166">
        <v>2116</v>
      </c>
      <c r="C18" s="167" t="s">
        <v>265</v>
      </c>
      <c r="D18" s="168" t="s">
        <v>366</v>
      </c>
      <c r="E18" s="175" t="s">
        <v>708</v>
      </c>
      <c r="F18" s="176" t="s">
        <v>367</v>
      </c>
      <c r="G18" s="181" t="s">
        <v>368</v>
      </c>
      <c r="H18" s="168" t="s">
        <v>182</v>
      </c>
      <c r="I18" s="171" t="s">
        <v>626</v>
      </c>
      <c r="J18" s="172"/>
      <c r="K18" s="173"/>
    </row>
    <row r="19" spans="1:11" ht="200.25" customHeight="1" x14ac:dyDescent="0.3">
      <c r="A19" s="476"/>
      <c r="B19" s="166">
        <v>2117</v>
      </c>
      <c r="C19" s="167" t="s">
        <v>265</v>
      </c>
      <c r="D19" s="168" t="s">
        <v>169</v>
      </c>
      <c r="E19" s="175" t="s">
        <v>348</v>
      </c>
      <c r="F19" s="176" t="s">
        <v>170</v>
      </c>
      <c r="G19" s="182" t="s">
        <v>183</v>
      </c>
      <c r="H19" s="168" t="s">
        <v>182</v>
      </c>
      <c r="I19" s="171" t="s">
        <v>627</v>
      </c>
      <c r="J19" s="172"/>
      <c r="K19" s="173"/>
    </row>
    <row r="20" spans="1:11" ht="200.25" customHeight="1" x14ac:dyDescent="0.3">
      <c r="A20" s="476"/>
      <c r="B20" s="167">
        <v>2150</v>
      </c>
      <c r="C20" s="167"/>
      <c r="D20" s="187" t="s">
        <v>392</v>
      </c>
      <c r="E20" s="77" t="s">
        <v>393</v>
      </c>
      <c r="F20" s="77" t="s">
        <v>394</v>
      </c>
      <c r="G20" s="64" t="s">
        <v>395</v>
      </c>
      <c r="H20" s="53" t="s">
        <v>89</v>
      </c>
      <c r="I20" s="188" t="s">
        <v>628</v>
      </c>
      <c r="J20" s="58"/>
      <c r="K20" s="177"/>
    </row>
    <row r="21" spans="1:11" ht="200.25" customHeight="1" x14ac:dyDescent="0.3">
      <c r="A21" s="476"/>
      <c r="B21" s="167">
        <v>2151</v>
      </c>
      <c r="C21" s="167"/>
      <c r="D21" s="187" t="s">
        <v>396</v>
      </c>
      <c r="E21" s="77" t="s">
        <v>397</v>
      </c>
      <c r="F21" s="77" t="s">
        <v>398</v>
      </c>
      <c r="G21" s="64" t="s">
        <v>395</v>
      </c>
      <c r="H21" s="53" t="s">
        <v>89</v>
      </c>
      <c r="I21" s="188" t="s">
        <v>629</v>
      </c>
      <c r="J21" s="58"/>
      <c r="K21" s="177"/>
    </row>
    <row r="22" spans="1:11" ht="200.25" customHeight="1" x14ac:dyDescent="0.3">
      <c r="A22" s="476"/>
      <c r="B22" s="167">
        <v>2153</v>
      </c>
      <c r="C22" s="167"/>
      <c r="D22" s="187" t="s">
        <v>571</v>
      </c>
      <c r="E22" s="77" t="s">
        <v>572</v>
      </c>
      <c r="F22" s="77" t="s">
        <v>573</v>
      </c>
      <c r="G22" s="64" t="s">
        <v>574</v>
      </c>
      <c r="H22" s="53" t="s">
        <v>185</v>
      </c>
      <c r="I22" s="188" t="s">
        <v>630</v>
      </c>
      <c r="J22" s="58"/>
      <c r="K22" s="177"/>
    </row>
    <row r="23" spans="1:11" ht="200.25" customHeight="1" x14ac:dyDescent="0.3">
      <c r="A23" s="476"/>
      <c r="B23" s="167">
        <v>2154</v>
      </c>
      <c r="C23" s="167"/>
      <c r="D23" s="187" t="s">
        <v>575</v>
      </c>
      <c r="E23" s="77" t="s">
        <v>576</v>
      </c>
      <c r="F23" s="77" t="s">
        <v>19</v>
      </c>
      <c r="G23" s="64" t="s">
        <v>574</v>
      </c>
      <c r="H23" s="53" t="s">
        <v>185</v>
      </c>
      <c r="I23" s="189" t="s">
        <v>631</v>
      </c>
      <c r="J23" s="58"/>
      <c r="K23" s="177"/>
    </row>
    <row r="24" spans="1:11" ht="200.25" customHeight="1" x14ac:dyDescent="0.3">
      <c r="A24" s="476"/>
      <c r="B24" s="166">
        <v>2141</v>
      </c>
      <c r="C24" s="167" t="s">
        <v>265</v>
      </c>
      <c r="D24" s="53" t="s">
        <v>799</v>
      </c>
      <c r="E24" s="175" t="s">
        <v>800</v>
      </c>
      <c r="F24" s="169" t="s">
        <v>709</v>
      </c>
      <c r="G24" s="55" t="s">
        <v>399</v>
      </c>
      <c r="H24" s="190" t="s">
        <v>94</v>
      </c>
      <c r="I24" s="171" t="s">
        <v>632</v>
      </c>
      <c r="J24" s="172"/>
      <c r="K24" s="173"/>
    </row>
    <row r="25" spans="1:11" ht="200.25" customHeight="1" x14ac:dyDescent="0.3">
      <c r="A25" s="174"/>
      <c r="B25" s="167">
        <v>2142</v>
      </c>
      <c r="C25" s="167"/>
      <c r="D25" s="191" t="s">
        <v>384</v>
      </c>
      <c r="E25" s="154" t="s">
        <v>710</v>
      </c>
      <c r="F25" s="154" t="s">
        <v>711</v>
      </c>
      <c r="G25" s="192" t="s">
        <v>385</v>
      </c>
      <c r="H25" s="73" t="s">
        <v>185</v>
      </c>
      <c r="I25" s="188" t="s">
        <v>633</v>
      </c>
      <c r="J25" s="58"/>
      <c r="K25" s="177"/>
    </row>
    <row r="26" spans="1:11" ht="200.25" customHeight="1" x14ac:dyDescent="0.3">
      <c r="A26" s="174"/>
      <c r="B26" s="167">
        <v>2143</v>
      </c>
      <c r="C26" s="167"/>
      <c r="D26" s="191" t="s">
        <v>386</v>
      </c>
      <c r="E26" s="154" t="s">
        <v>387</v>
      </c>
      <c r="F26" s="154" t="s">
        <v>712</v>
      </c>
      <c r="G26" s="192" t="s">
        <v>385</v>
      </c>
      <c r="H26" s="73" t="s">
        <v>185</v>
      </c>
      <c r="I26" s="188" t="s">
        <v>634</v>
      </c>
      <c r="J26" s="58"/>
      <c r="K26" s="177"/>
    </row>
    <row r="27" spans="1:11" ht="200.25" customHeight="1" x14ac:dyDescent="0.3">
      <c r="A27" s="477"/>
      <c r="B27" s="166">
        <v>2203</v>
      </c>
      <c r="C27" s="167" t="s">
        <v>266</v>
      </c>
      <c r="D27" s="193" t="s">
        <v>186</v>
      </c>
      <c r="E27" s="194" t="s">
        <v>187</v>
      </c>
      <c r="F27" s="194" t="s">
        <v>188</v>
      </c>
      <c r="G27" s="170" t="s">
        <v>189</v>
      </c>
      <c r="H27" s="190" t="s">
        <v>64</v>
      </c>
      <c r="I27" s="171" t="s">
        <v>635</v>
      </c>
      <c r="J27" s="172"/>
      <c r="K27" s="173"/>
    </row>
    <row r="28" spans="1:11" ht="200.25" customHeight="1" x14ac:dyDescent="0.3">
      <c r="A28" s="477"/>
      <c r="B28" s="166">
        <v>2204</v>
      </c>
      <c r="C28" s="167" t="s">
        <v>266</v>
      </c>
      <c r="D28" s="168" t="s">
        <v>190</v>
      </c>
      <c r="E28" s="194" t="s">
        <v>191</v>
      </c>
      <c r="F28" s="194" t="s">
        <v>192</v>
      </c>
      <c r="G28" s="170" t="s">
        <v>388</v>
      </c>
      <c r="H28" s="190" t="s">
        <v>64</v>
      </c>
      <c r="I28" s="171" t="s">
        <v>636</v>
      </c>
      <c r="J28" s="172"/>
      <c r="K28" s="173"/>
    </row>
    <row r="29" spans="1:11" ht="271.5" customHeight="1" x14ac:dyDescent="0.3">
      <c r="A29" s="477"/>
      <c r="B29" s="166">
        <v>2209</v>
      </c>
      <c r="C29" s="167" t="s">
        <v>266</v>
      </c>
      <c r="D29" s="168" t="s">
        <v>193</v>
      </c>
      <c r="E29" s="176" t="s">
        <v>194</v>
      </c>
      <c r="F29" s="176" t="s">
        <v>195</v>
      </c>
      <c r="G29" s="170" t="s">
        <v>196</v>
      </c>
      <c r="H29" s="190" t="s">
        <v>65</v>
      </c>
      <c r="I29" s="171" t="s">
        <v>637</v>
      </c>
      <c r="J29" s="172"/>
      <c r="K29" s="173"/>
    </row>
    <row r="30" spans="1:11" ht="200.25" customHeight="1" x14ac:dyDescent="0.3">
      <c r="A30" s="479" t="s">
        <v>62</v>
      </c>
      <c r="B30" s="166">
        <v>2302</v>
      </c>
      <c r="C30" s="167" t="s">
        <v>267</v>
      </c>
      <c r="D30" s="128" t="s">
        <v>197</v>
      </c>
      <c r="E30" s="77" t="s">
        <v>457</v>
      </c>
      <c r="F30" s="63" t="s">
        <v>198</v>
      </c>
      <c r="G30" s="307" t="s">
        <v>797</v>
      </c>
      <c r="H30" s="168" t="s">
        <v>66</v>
      </c>
      <c r="I30" s="183" t="s">
        <v>638</v>
      </c>
      <c r="J30" s="172"/>
      <c r="K30" s="173"/>
    </row>
    <row r="31" spans="1:11" ht="200.25" customHeight="1" x14ac:dyDescent="0.3">
      <c r="A31" s="476"/>
      <c r="B31" s="166">
        <v>2309</v>
      </c>
      <c r="C31" s="167" t="s">
        <v>267</v>
      </c>
      <c r="D31" s="168" t="s">
        <v>199</v>
      </c>
      <c r="E31" s="195" t="s">
        <v>200</v>
      </c>
      <c r="F31" s="195" t="s">
        <v>201</v>
      </c>
      <c r="G31" s="170" t="s">
        <v>202</v>
      </c>
      <c r="H31" s="168" t="s">
        <v>67</v>
      </c>
      <c r="I31" s="171" t="s">
        <v>639</v>
      </c>
      <c r="J31" s="172"/>
      <c r="K31" s="173"/>
    </row>
    <row r="32" spans="1:11" ht="200.25" customHeight="1" x14ac:dyDescent="0.3">
      <c r="A32" s="476"/>
      <c r="B32" s="166">
        <v>2310</v>
      </c>
      <c r="C32" s="167" t="s">
        <v>267</v>
      </c>
      <c r="D32" s="168" t="s">
        <v>203</v>
      </c>
      <c r="E32" s="194" t="s">
        <v>204</v>
      </c>
      <c r="F32" s="194" t="s">
        <v>205</v>
      </c>
      <c r="G32" s="170" t="s">
        <v>206</v>
      </c>
      <c r="H32" s="168" t="s">
        <v>67</v>
      </c>
      <c r="I32" s="171" t="s">
        <v>640</v>
      </c>
      <c r="J32" s="172"/>
      <c r="K32" s="173"/>
    </row>
    <row r="33" spans="1:11" ht="200.25" customHeight="1" x14ac:dyDescent="0.3">
      <c r="A33" s="476"/>
      <c r="B33" s="166">
        <v>2319</v>
      </c>
      <c r="C33" s="167" t="s">
        <v>267</v>
      </c>
      <c r="D33" s="168" t="s">
        <v>207</v>
      </c>
      <c r="E33" s="176" t="s">
        <v>208</v>
      </c>
      <c r="F33" s="176" t="s">
        <v>254</v>
      </c>
      <c r="G33" s="170" t="s">
        <v>176</v>
      </c>
      <c r="H33" s="168" t="s">
        <v>67</v>
      </c>
      <c r="I33" s="171" t="s">
        <v>641</v>
      </c>
      <c r="J33" s="172"/>
      <c r="K33" s="173"/>
    </row>
    <row r="34" spans="1:11" ht="200.25" customHeight="1" x14ac:dyDescent="0.3">
      <c r="A34" s="476"/>
      <c r="B34" s="166">
        <v>2322</v>
      </c>
      <c r="C34" s="167" t="s">
        <v>267</v>
      </c>
      <c r="D34" s="196" t="s">
        <v>209</v>
      </c>
      <c r="E34" s="197" t="s">
        <v>210</v>
      </c>
      <c r="F34" s="197" t="s">
        <v>211</v>
      </c>
      <c r="G34" s="170" t="s">
        <v>212</v>
      </c>
      <c r="H34" s="168" t="s">
        <v>213</v>
      </c>
      <c r="I34" s="171" t="s">
        <v>642</v>
      </c>
      <c r="J34" s="172"/>
      <c r="K34" s="173"/>
    </row>
    <row r="35" spans="1:11" ht="200.25" customHeight="1" x14ac:dyDescent="0.3">
      <c r="A35" s="476"/>
      <c r="B35" s="166">
        <v>2323</v>
      </c>
      <c r="C35" s="167" t="s">
        <v>267</v>
      </c>
      <c r="D35" s="168" t="s">
        <v>214</v>
      </c>
      <c r="E35" s="178" t="s">
        <v>215</v>
      </c>
      <c r="F35" s="178" t="s">
        <v>216</v>
      </c>
      <c r="G35" s="170" t="s">
        <v>217</v>
      </c>
      <c r="H35" s="168" t="s">
        <v>213</v>
      </c>
      <c r="I35" s="171" t="s">
        <v>643</v>
      </c>
      <c r="J35" s="172"/>
      <c r="K35" s="173"/>
    </row>
    <row r="36" spans="1:11" ht="200.25" customHeight="1" x14ac:dyDescent="0.3">
      <c r="A36" s="476"/>
      <c r="B36" s="166">
        <v>2327</v>
      </c>
      <c r="D36" s="62" t="s">
        <v>359</v>
      </c>
      <c r="E36" s="154" t="s">
        <v>360</v>
      </c>
      <c r="F36" s="154" t="s">
        <v>361</v>
      </c>
      <c r="G36" s="161" t="s">
        <v>362</v>
      </c>
      <c r="H36" s="73" t="s">
        <v>213</v>
      </c>
      <c r="I36" s="75" t="s">
        <v>644</v>
      </c>
      <c r="J36" s="156"/>
      <c r="K36" s="156"/>
    </row>
    <row r="37" spans="1:11" ht="200.25" customHeight="1" x14ac:dyDescent="0.3">
      <c r="A37" s="476"/>
      <c r="B37" s="166">
        <v>2328</v>
      </c>
      <c r="D37" s="62" t="s">
        <v>774</v>
      </c>
      <c r="E37" s="154" t="s">
        <v>775</v>
      </c>
      <c r="F37" s="154" t="s">
        <v>776</v>
      </c>
      <c r="G37" s="161" t="s">
        <v>777</v>
      </c>
      <c r="H37" s="73" t="s">
        <v>363</v>
      </c>
      <c r="I37" s="75" t="s">
        <v>645</v>
      </c>
      <c r="J37" s="156"/>
      <c r="K37" s="156"/>
    </row>
  </sheetData>
  <mergeCells count="5">
    <mergeCell ref="A5:A24"/>
    <mergeCell ref="A27:A29"/>
    <mergeCell ref="A2:K2"/>
    <mergeCell ref="A1:K1"/>
    <mergeCell ref="A30:A37"/>
  </mergeCells>
  <conditionalFormatting sqref="D30">
    <cfRule type="expression" dxfId="2" priority="3">
      <formula>$N$80="no"</formula>
    </cfRule>
  </conditionalFormatting>
  <dataValidations count="1">
    <dataValidation type="list" allowBlank="1" showInputMessage="1" showErrorMessage="1" sqref="J5:J35" xr:uid="{00000000-0002-0000-0900-000000000000}">
      <formula1>"YES, NO"</formula1>
    </dataValidation>
  </dataValidations>
  <hyperlinks>
    <hyperlink ref="G30" r:id="rId1" xr:uid="{7CEBE6F9-243E-4664-A203-7415D9D0E3F0}"/>
    <hyperlink ref="G13" r:id="rId2" xr:uid="{47297D07-DE6C-4EE5-8C39-8A476A5EBD04}"/>
  </hyperlinks>
  <pageMargins left="0.25" right="0.25" top="0.75" bottom="0.75" header="0.3" footer="0.3"/>
  <pageSetup scale="17" fitToHeight="0" orientation="portrait" r:id="rId3"/>
  <headerFooter alignWithMargins="0">
    <oddFooter>&amp;CConfidential - Internal Distribution&amp;L&amp;"Calibri"&amp;11&amp;K000000&amp;"Calibri"&amp;11&amp;K000000Page &amp;P of &amp;N_x000D_&amp;1#&amp;"Calibri"&amp;10&amp;K000000Fannie Mae Confidential - Restricted</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9"/>
  <sheetViews>
    <sheetView showGridLines="0" showRowColHeaders="0" topLeftCell="A30" zoomScaleNormal="100" workbookViewId="0">
      <selection activeCell="C20" sqref="C20"/>
    </sheetView>
  </sheetViews>
  <sheetFormatPr defaultColWidth="9.44140625" defaultRowHeight="14.4" x14ac:dyDescent="0.3"/>
  <cols>
    <col min="1" max="1" width="22" style="148" customWidth="1"/>
    <col min="2" max="2" width="34.109375" style="42" customWidth="1"/>
    <col min="3" max="3" width="28.5546875" style="42" customWidth="1"/>
    <col min="4" max="4" width="25.109375" style="42" customWidth="1"/>
    <col min="5" max="5" width="26.5546875" style="42" customWidth="1"/>
    <col min="6" max="6" width="49.5546875" style="42" customWidth="1"/>
    <col min="7" max="7" width="12" style="42" customWidth="1"/>
    <col min="8" max="8" width="36.5546875" style="42" customWidth="1"/>
    <col min="9" max="9" width="9.44140625" style="42"/>
    <col min="10" max="10" width="18.5546875" style="42" customWidth="1"/>
    <col min="11" max="11" width="17.44140625" style="42" customWidth="1"/>
    <col min="12" max="16384" width="9.44140625" style="42"/>
  </cols>
  <sheetData>
    <row r="1" spans="1:7" ht="111.75" customHeight="1" x14ac:dyDescent="0.3">
      <c r="A1" s="469"/>
      <c r="B1" s="470"/>
      <c r="C1" s="470"/>
      <c r="D1" s="470"/>
      <c r="E1" s="470"/>
    </row>
    <row r="2" spans="1:7" ht="26.25" customHeight="1" x14ac:dyDescent="0.3">
      <c r="A2" s="491" t="s">
        <v>16</v>
      </c>
      <c r="B2" s="492"/>
      <c r="C2" s="471" t="s">
        <v>76</v>
      </c>
      <c r="D2" s="471"/>
      <c r="E2" s="471"/>
      <c r="F2" s="471"/>
      <c r="G2" s="471"/>
    </row>
    <row r="3" spans="1:7" ht="52.5" customHeight="1" x14ac:dyDescent="0.3">
      <c r="A3" s="484" t="s">
        <v>687</v>
      </c>
      <c r="B3" s="484"/>
      <c r="C3" s="484"/>
      <c r="D3" s="484"/>
      <c r="E3" s="484"/>
      <c r="F3" s="484"/>
      <c r="G3" s="484"/>
    </row>
    <row r="4" spans="1:7" ht="23.25" customHeight="1" x14ac:dyDescent="0.3">
      <c r="A4" s="160" t="s">
        <v>13</v>
      </c>
      <c r="B4" s="83" t="str">
        <f>Introduction!A25</f>
        <v>&lt;Doc_Due&gt;</v>
      </c>
      <c r="C4" s="142"/>
      <c r="D4" s="142"/>
      <c r="E4" s="142"/>
      <c r="F4" s="142"/>
      <c r="G4" s="142"/>
    </row>
    <row r="5" spans="1:7" ht="43.5" customHeight="1" x14ac:dyDescent="0.3">
      <c r="A5" s="201">
        <v>1</v>
      </c>
      <c r="B5" s="480" t="s">
        <v>77</v>
      </c>
      <c r="C5" s="482"/>
      <c r="D5" s="482"/>
      <c r="E5" s="482"/>
      <c r="F5" s="202"/>
      <c r="G5" s="203"/>
    </row>
    <row r="6" spans="1:7" ht="43.5" customHeight="1" x14ac:dyDescent="0.3">
      <c r="A6" s="201">
        <v>2</v>
      </c>
      <c r="B6" s="485" t="s">
        <v>325</v>
      </c>
      <c r="C6" s="486"/>
      <c r="D6" s="486"/>
      <c r="E6" s="486"/>
      <c r="F6" s="486"/>
      <c r="G6" s="487"/>
    </row>
    <row r="7" spans="1:7" ht="43.5" customHeight="1" x14ac:dyDescent="0.3">
      <c r="A7" s="201">
        <v>3</v>
      </c>
      <c r="B7" s="482" t="s">
        <v>88</v>
      </c>
      <c r="C7" s="481"/>
      <c r="D7" s="482"/>
      <c r="E7" s="482"/>
      <c r="F7" s="482"/>
      <c r="G7" s="483"/>
    </row>
    <row r="8" spans="1:7" ht="43.5" customHeight="1" x14ac:dyDescent="0.3">
      <c r="A8" s="201">
        <v>4</v>
      </c>
      <c r="B8" s="497" t="s">
        <v>78</v>
      </c>
      <c r="C8" s="498"/>
      <c r="D8" s="499"/>
      <c r="E8" s="493"/>
      <c r="F8" s="493"/>
      <c r="G8" s="494"/>
    </row>
    <row r="9" spans="1:7" ht="43.5" customHeight="1" x14ac:dyDescent="0.3">
      <c r="A9" s="201">
        <v>5</v>
      </c>
      <c r="B9" s="497" t="s">
        <v>365</v>
      </c>
      <c r="C9" s="498"/>
      <c r="D9" s="499"/>
      <c r="E9" s="493"/>
      <c r="F9" s="493"/>
      <c r="G9" s="494"/>
    </row>
    <row r="10" spans="1:7" ht="43.5" customHeight="1" x14ac:dyDescent="0.3">
      <c r="A10" s="201">
        <v>6</v>
      </c>
      <c r="B10" s="485" t="s">
        <v>727</v>
      </c>
      <c r="C10" s="486"/>
      <c r="D10" s="486"/>
      <c r="E10" s="486"/>
      <c r="F10" s="486"/>
      <c r="G10" s="487"/>
    </row>
    <row r="11" spans="1:7" ht="43.5" customHeight="1" x14ac:dyDescent="0.3">
      <c r="A11" s="201">
        <v>7</v>
      </c>
      <c r="B11" s="480" t="s">
        <v>79</v>
      </c>
      <c r="C11" s="481"/>
      <c r="D11" s="482"/>
      <c r="E11" s="482"/>
      <c r="F11" s="482"/>
      <c r="G11" s="483"/>
    </row>
    <row r="12" spans="1:7" ht="43.5" customHeight="1" x14ac:dyDescent="0.3">
      <c r="A12" s="201">
        <v>8</v>
      </c>
      <c r="B12" s="480" t="s">
        <v>80</v>
      </c>
      <c r="C12" s="481"/>
      <c r="D12" s="482"/>
      <c r="E12" s="204"/>
      <c r="F12" s="204"/>
      <c r="G12" s="205"/>
    </row>
    <row r="13" spans="1:7" ht="43.5" customHeight="1" x14ac:dyDescent="0.3">
      <c r="A13" s="201">
        <v>9</v>
      </c>
      <c r="B13" s="497" t="s">
        <v>81</v>
      </c>
      <c r="C13" s="498"/>
      <c r="D13" s="499"/>
      <c r="E13" s="493"/>
      <c r="F13" s="493"/>
      <c r="G13" s="494"/>
    </row>
    <row r="14" spans="1:7" ht="43.5" customHeight="1" x14ac:dyDescent="0.3">
      <c r="A14" s="206">
        <v>10</v>
      </c>
      <c r="B14" s="495" t="s">
        <v>82</v>
      </c>
      <c r="C14" s="496"/>
      <c r="D14" s="480"/>
      <c r="E14" s="493"/>
      <c r="F14" s="493"/>
      <c r="G14" s="494"/>
    </row>
    <row r="15" spans="1:7" ht="43.5" customHeight="1" x14ac:dyDescent="0.3">
      <c r="A15" s="206">
        <v>11</v>
      </c>
      <c r="B15" s="488" t="s">
        <v>83</v>
      </c>
      <c r="C15" s="489"/>
      <c r="D15" s="489"/>
      <c r="E15" s="489"/>
      <c r="F15" s="489"/>
      <c r="G15" s="490"/>
    </row>
    <row r="17" spans="1:9" ht="72" x14ac:dyDescent="0.3">
      <c r="B17" s="207" t="s">
        <v>44</v>
      </c>
      <c r="C17" s="208" t="s">
        <v>278</v>
      </c>
      <c r="D17" s="208" t="s">
        <v>279</v>
      </c>
      <c r="E17" s="208" t="s">
        <v>280</v>
      </c>
      <c r="F17" s="85" t="s">
        <v>17</v>
      </c>
      <c r="G17" s="209" t="s">
        <v>46</v>
      </c>
      <c r="H17" s="209" t="s">
        <v>47</v>
      </c>
    </row>
    <row r="18" spans="1:9" ht="30" customHeight="1" x14ac:dyDescent="0.3">
      <c r="A18" s="306">
        <v>1</v>
      </c>
      <c r="B18" s="210"/>
      <c r="C18" s="211"/>
      <c r="D18" s="212"/>
      <c r="E18" s="212"/>
      <c r="F18" s="171" t="str">
        <f>IF("A"&amp;B18="A","HAZARD_&lt;Fannie Mae Loan Number&gt;","HAZARD_"&amp;B18)</f>
        <v>HAZARD_&lt;Fannie Mae Loan Number&gt;</v>
      </c>
      <c r="G18" s="90"/>
      <c r="H18" s="213"/>
      <c r="I18" s="155">
        <v>1</v>
      </c>
    </row>
    <row r="19" spans="1:9" ht="30" customHeight="1" x14ac:dyDescent="0.3">
      <c r="A19" s="306">
        <v>2</v>
      </c>
      <c r="B19" s="210"/>
      <c r="C19" s="211"/>
      <c r="D19" s="212"/>
      <c r="E19" s="212"/>
      <c r="F19" s="171" t="str">
        <f t="shared" ref="F19:F47" si="0">IF("A"&amp;B19="A","HAZARD_&lt;Fannie Mae Loan Number&gt;","HAZARD_"&amp;B19)</f>
        <v>HAZARD_&lt;Fannie Mae Loan Number&gt;</v>
      </c>
      <c r="G19" s="90"/>
      <c r="H19" s="213"/>
      <c r="I19" s="155">
        <v>2</v>
      </c>
    </row>
    <row r="20" spans="1:9" ht="30" customHeight="1" x14ac:dyDescent="0.3">
      <c r="A20" s="306">
        <v>3</v>
      </c>
      <c r="B20" s="210"/>
      <c r="C20" s="211"/>
      <c r="D20" s="212"/>
      <c r="E20" s="212"/>
      <c r="F20" s="171" t="str">
        <f t="shared" si="0"/>
        <v>HAZARD_&lt;Fannie Mae Loan Number&gt;</v>
      </c>
      <c r="G20" s="90"/>
      <c r="H20" s="213"/>
      <c r="I20" s="155">
        <v>3</v>
      </c>
    </row>
    <row r="21" spans="1:9" ht="30" customHeight="1" x14ac:dyDescent="0.3">
      <c r="A21" s="306">
        <v>4</v>
      </c>
      <c r="B21" s="210"/>
      <c r="C21" s="211"/>
      <c r="D21" s="212"/>
      <c r="E21" s="212"/>
      <c r="F21" s="171" t="str">
        <f t="shared" si="0"/>
        <v>HAZARD_&lt;Fannie Mae Loan Number&gt;</v>
      </c>
      <c r="G21" s="90"/>
      <c r="H21" s="213"/>
      <c r="I21" s="155">
        <v>4</v>
      </c>
    </row>
    <row r="22" spans="1:9" ht="30" customHeight="1" x14ac:dyDescent="0.3">
      <c r="A22" s="306">
        <v>5</v>
      </c>
      <c r="B22" s="210"/>
      <c r="C22" s="211"/>
      <c r="D22" s="212"/>
      <c r="E22" s="212"/>
      <c r="F22" s="171" t="str">
        <f t="shared" si="0"/>
        <v>HAZARD_&lt;Fannie Mae Loan Number&gt;</v>
      </c>
      <c r="G22" s="90"/>
      <c r="H22" s="213"/>
      <c r="I22" s="155">
        <v>5</v>
      </c>
    </row>
    <row r="23" spans="1:9" ht="30" customHeight="1" x14ac:dyDescent="0.3">
      <c r="A23" s="306">
        <v>6</v>
      </c>
      <c r="B23" s="210"/>
      <c r="C23" s="211"/>
      <c r="D23" s="212"/>
      <c r="E23" s="212"/>
      <c r="F23" s="171" t="str">
        <f t="shared" si="0"/>
        <v>HAZARD_&lt;Fannie Mae Loan Number&gt;</v>
      </c>
      <c r="G23" s="90"/>
      <c r="H23" s="213"/>
      <c r="I23" s="155">
        <v>6</v>
      </c>
    </row>
    <row r="24" spans="1:9" ht="30" customHeight="1" x14ac:dyDescent="0.3">
      <c r="A24" s="306">
        <v>7</v>
      </c>
      <c r="B24" s="210"/>
      <c r="C24" s="211"/>
      <c r="D24" s="212"/>
      <c r="E24" s="212"/>
      <c r="F24" s="171" t="str">
        <f t="shared" si="0"/>
        <v>HAZARD_&lt;Fannie Mae Loan Number&gt;</v>
      </c>
      <c r="G24" s="90"/>
      <c r="H24" s="213"/>
      <c r="I24" s="155">
        <v>7</v>
      </c>
    </row>
    <row r="25" spans="1:9" ht="30" customHeight="1" x14ac:dyDescent="0.3">
      <c r="A25" s="306">
        <v>8</v>
      </c>
      <c r="B25" s="210"/>
      <c r="C25" s="211"/>
      <c r="D25" s="212"/>
      <c r="E25" s="212"/>
      <c r="F25" s="171" t="str">
        <f t="shared" si="0"/>
        <v>HAZARD_&lt;Fannie Mae Loan Number&gt;</v>
      </c>
      <c r="G25" s="90"/>
      <c r="H25" s="213"/>
      <c r="I25" s="155">
        <v>8</v>
      </c>
    </row>
    <row r="26" spans="1:9" ht="30" customHeight="1" x14ac:dyDescent="0.3">
      <c r="A26" s="306">
        <v>9</v>
      </c>
      <c r="B26" s="210"/>
      <c r="C26" s="211"/>
      <c r="D26" s="212"/>
      <c r="E26" s="212"/>
      <c r="F26" s="171" t="str">
        <f t="shared" si="0"/>
        <v>HAZARD_&lt;Fannie Mae Loan Number&gt;</v>
      </c>
      <c r="G26" s="90"/>
      <c r="H26" s="213"/>
      <c r="I26" s="155">
        <v>9</v>
      </c>
    </row>
    <row r="27" spans="1:9" ht="30" customHeight="1" x14ac:dyDescent="0.3">
      <c r="A27" s="306">
        <v>10</v>
      </c>
      <c r="B27" s="210"/>
      <c r="C27" s="211"/>
      <c r="D27" s="212"/>
      <c r="E27" s="212"/>
      <c r="F27" s="171" t="str">
        <f t="shared" si="0"/>
        <v>HAZARD_&lt;Fannie Mae Loan Number&gt;</v>
      </c>
      <c r="G27" s="90"/>
      <c r="H27" s="213"/>
      <c r="I27" s="155">
        <v>10</v>
      </c>
    </row>
    <row r="28" spans="1:9" ht="30" customHeight="1" x14ac:dyDescent="0.3">
      <c r="A28" s="306">
        <v>11</v>
      </c>
      <c r="B28" s="210"/>
      <c r="C28" s="211"/>
      <c r="D28" s="212"/>
      <c r="E28" s="212"/>
      <c r="F28" s="171" t="str">
        <f t="shared" si="0"/>
        <v>HAZARD_&lt;Fannie Mae Loan Number&gt;</v>
      </c>
      <c r="G28" s="90"/>
      <c r="H28" s="213"/>
      <c r="I28" s="155">
        <v>11</v>
      </c>
    </row>
    <row r="29" spans="1:9" ht="30" customHeight="1" x14ac:dyDescent="0.3">
      <c r="A29" s="306">
        <v>12</v>
      </c>
      <c r="B29" s="210"/>
      <c r="C29" s="211"/>
      <c r="D29" s="212"/>
      <c r="E29" s="212"/>
      <c r="F29" s="171" t="str">
        <f t="shared" si="0"/>
        <v>HAZARD_&lt;Fannie Mae Loan Number&gt;</v>
      </c>
      <c r="G29" s="90"/>
      <c r="H29" s="213"/>
      <c r="I29" s="155">
        <v>12</v>
      </c>
    </row>
    <row r="30" spans="1:9" ht="30" customHeight="1" x14ac:dyDescent="0.3">
      <c r="A30" s="306">
        <v>13</v>
      </c>
      <c r="B30" s="210"/>
      <c r="C30" s="211"/>
      <c r="D30" s="212"/>
      <c r="E30" s="212"/>
      <c r="F30" s="171" t="str">
        <f t="shared" si="0"/>
        <v>HAZARD_&lt;Fannie Mae Loan Number&gt;</v>
      </c>
      <c r="G30" s="90"/>
      <c r="H30" s="213"/>
      <c r="I30" s="155">
        <v>13</v>
      </c>
    </row>
    <row r="31" spans="1:9" ht="30" customHeight="1" x14ac:dyDescent="0.3">
      <c r="A31" s="306">
        <v>14</v>
      </c>
      <c r="B31" s="210"/>
      <c r="C31" s="211"/>
      <c r="D31" s="212"/>
      <c r="E31" s="212"/>
      <c r="F31" s="171" t="str">
        <f t="shared" si="0"/>
        <v>HAZARD_&lt;Fannie Mae Loan Number&gt;</v>
      </c>
      <c r="G31" s="90"/>
      <c r="H31" s="213"/>
      <c r="I31" s="155">
        <v>14</v>
      </c>
    </row>
    <row r="32" spans="1:9" ht="30" customHeight="1" x14ac:dyDescent="0.3">
      <c r="A32" s="306">
        <v>15</v>
      </c>
      <c r="B32" s="210"/>
      <c r="C32" s="211"/>
      <c r="D32" s="212"/>
      <c r="E32" s="212"/>
      <c r="F32" s="171" t="str">
        <f t="shared" si="0"/>
        <v>HAZARD_&lt;Fannie Mae Loan Number&gt;</v>
      </c>
      <c r="G32" s="90"/>
      <c r="H32" s="213"/>
      <c r="I32" s="155">
        <v>15</v>
      </c>
    </row>
    <row r="33" spans="1:9" ht="30" customHeight="1" x14ac:dyDescent="0.3">
      <c r="A33" s="306">
        <v>16</v>
      </c>
      <c r="B33" s="210"/>
      <c r="C33" s="211"/>
      <c r="D33" s="212"/>
      <c r="E33" s="212"/>
      <c r="F33" s="171" t="str">
        <f t="shared" si="0"/>
        <v>HAZARD_&lt;Fannie Mae Loan Number&gt;</v>
      </c>
      <c r="G33" s="90"/>
      <c r="H33" s="213"/>
      <c r="I33" s="155">
        <v>16</v>
      </c>
    </row>
    <row r="34" spans="1:9" ht="30" customHeight="1" x14ac:dyDescent="0.3">
      <c r="A34" s="306">
        <v>17</v>
      </c>
      <c r="B34" s="210"/>
      <c r="C34" s="211"/>
      <c r="D34" s="212"/>
      <c r="E34" s="212"/>
      <c r="F34" s="171" t="str">
        <f t="shared" si="0"/>
        <v>HAZARD_&lt;Fannie Mae Loan Number&gt;</v>
      </c>
      <c r="G34" s="90"/>
      <c r="H34" s="213"/>
      <c r="I34" s="155">
        <v>17</v>
      </c>
    </row>
    <row r="35" spans="1:9" ht="30" customHeight="1" x14ac:dyDescent="0.3">
      <c r="A35" s="306">
        <v>18</v>
      </c>
      <c r="B35" s="210"/>
      <c r="C35" s="211"/>
      <c r="D35" s="212"/>
      <c r="E35" s="212"/>
      <c r="F35" s="171" t="str">
        <f t="shared" si="0"/>
        <v>HAZARD_&lt;Fannie Mae Loan Number&gt;</v>
      </c>
      <c r="G35" s="90"/>
      <c r="H35" s="213"/>
      <c r="I35" s="155">
        <v>18</v>
      </c>
    </row>
    <row r="36" spans="1:9" ht="30" customHeight="1" x14ac:dyDescent="0.3">
      <c r="A36" s="306">
        <v>19</v>
      </c>
      <c r="B36" s="210"/>
      <c r="C36" s="211"/>
      <c r="D36" s="212"/>
      <c r="E36" s="212"/>
      <c r="F36" s="171" t="str">
        <f t="shared" si="0"/>
        <v>HAZARD_&lt;Fannie Mae Loan Number&gt;</v>
      </c>
      <c r="G36" s="90"/>
      <c r="H36" s="213"/>
      <c r="I36" s="155">
        <v>19</v>
      </c>
    </row>
    <row r="37" spans="1:9" ht="30" customHeight="1" x14ac:dyDescent="0.3">
      <c r="A37" s="306">
        <v>20</v>
      </c>
      <c r="B37" s="210"/>
      <c r="C37" s="211"/>
      <c r="D37" s="212"/>
      <c r="E37" s="212"/>
      <c r="F37" s="171" t="str">
        <f t="shared" si="0"/>
        <v>HAZARD_&lt;Fannie Mae Loan Number&gt;</v>
      </c>
      <c r="G37" s="90"/>
      <c r="H37" s="213"/>
      <c r="I37" s="155">
        <v>20</v>
      </c>
    </row>
    <row r="38" spans="1:9" ht="30" customHeight="1" x14ac:dyDescent="0.3">
      <c r="A38" s="306">
        <v>21</v>
      </c>
      <c r="B38" s="210"/>
      <c r="C38" s="211"/>
      <c r="D38" s="212"/>
      <c r="E38" s="212"/>
      <c r="F38" s="171" t="str">
        <f t="shared" si="0"/>
        <v>HAZARD_&lt;Fannie Mae Loan Number&gt;</v>
      </c>
      <c r="G38" s="90"/>
      <c r="H38" s="213"/>
      <c r="I38" s="155">
        <v>21</v>
      </c>
    </row>
    <row r="39" spans="1:9" ht="30" customHeight="1" x14ac:dyDescent="0.3">
      <c r="A39" s="306">
        <v>22</v>
      </c>
      <c r="B39" s="210"/>
      <c r="C39" s="211"/>
      <c r="D39" s="212"/>
      <c r="E39" s="212"/>
      <c r="F39" s="171" t="str">
        <f t="shared" si="0"/>
        <v>HAZARD_&lt;Fannie Mae Loan Number&gt;</v>
      </c>
      <c r="G39" s="90"/>
      <c r="H39" s="213"/>
      <c r="I39" s="155">
        <v>22</v>
      </c>
    </row>
    <row r="40" spans="1:9" ht="30" customHeight="1" x14ac:dyDescent="0.3">
      <c r="A40" s="306">
        <v>23</v>
      </c>
      <c r="B40" s="210"/>
      <c r="C40" s="211"/>
      <c r="D40" s="212"/>
      <c r="E40" s="212"/>
      <c r="F40" s="171" t="str">
        <f t="shared" si="0"/>
        <v>HAZARD_&lt;Fannie Mae Loan Number&gt;</v>
      </c>
      <c r="G40" s="90"/>
      <c r="H40" s="213"/>
      <c r="I40" s="155">
        <v>23</v>
      </c>
    </row>
    <row r="41" spans="1:9" ht="30" customHeight="1" x14ac:dyDescent="0.3">
      <c r="A41" s="306">
        <v>24</v>
      </c>
      <c r="B41" s="210"/>
      <c r="C41" s="211"/>
      <c r="D41" s="212"/>
      <c r="E41" s="212"/>
      <c r="F41" s="171" t="str">
        <f t="shared" si="0"/>
        <v>HAZARD_&lt;Fannie Mae Loan Number&gt;</v>
      </c>
      <c r="G41" s="90"/>
      <c r="H41" s="213"/>
      <c r="I41" s="155">
        <v>24</v>
      </c>
    </row>
    <row r="42" spans="1:9" ht="30" customHeight="1" x14ac:dyDescent="0.3">
      <c r="A42" s="306">
        <v>25</v>
      </c>
      <c r="B42" s="210"/>
      <c r="C42" s="211"/>
      <c r="D42" s="212"/>
      <c r="E42" s="212"/>
      <c r="F42" s="171" t="str">
        <f t="shared" si="0"/>
        <v>HAZARD_&lt;Fannie Mae Loan Number&gt;</v>
      </c>
      <c r="G42" s="90"/>
      <c r="H42" s="213"/>
      <c r="I42" s="155">
        <v>25</v>
      </c>
    </row>
    <row r="43" spans="1:9" ht="30" customHeight="1" x14ac:dyDescent="0.3">
      <c r="A43" s="306">
        <v>26</v>
      </c>
      <c r="B43" s="210"/>
      <c r="C43" s="211"/>
      <c r="D43" s="212"/>
      <c r="E43" s="212"/>
      <c r="F43" s="171" t="str">
        <f t="shared" si="0"/>
        <v>HAZARD_&lt;Fannie Mae Loan Number&gt;</v>
      </c>
      <c r="G43" s="90"/>
      <c r="H43" s="213"/>
      <c r="I43" s="155">
        <v>26</v>
      </c>
    </row>
    <row r="44" spans="1:9" ht="30" customHeight="1" x14ac:dyDescent="0.3">
      <c r="A44" s="306">
        <v>27</v>
      </c>
      <c r="B44" s="210"/>
      <c r="C44" s="211"/>
      <c r="D44" s="212"/>
      <c r="E44" s="212"/>
      <c r="F44" s="171" t="str">
        <f t="shared" si="0"/>
        <v>HAZARD_&lt;Fannie Mae Loan Number&gt;</v>
      </c>
      <c r="G44" s="90"/>
      <c r="H44" s="213"/>
      <c r="I44" s="155">
        <v>27</v>
      </c>
    </row>
    <row r="45" spans="1:9" ht="30" customHeight="1" x14ac:dyDescent="0.3">
      <c r="A45" s="306">
        <v>28</v>
      </c>
      <c r="B45" s="210"/>
      <c r="C45" s="211"/>
      <c r="D45" s="212"/>
      <c r="E45" s="212"/>
      <c r="F45" s="171" t="str">
        <f t="shared" si="0"/>
        <v>HAZARD_&lt;Fannie Mae Loan Number&gt;</v>
      </c>
      <c r="G45" s="90"/>
      <c r="H45" s="213"/>
      <c r="I45" s="155">
        <v>28</v>
      </c>
    </row>
    <row r="46" spans="1:9" ht="30" customHeight="1" x14ac:dyDescent="0.3">
      <c r="A46" s="306">
        <v>29</v>
      </c>
      <c r="B46" s="210"/>
      <c r="C46" s="211"/>
      <c r="D46" s="212"/>
      <c r="E46" s="212"/>
      <c r="F46" s="171" t="str">
        <f t="shared" si="0"/>
        <v>HAZARD_&lt;Fannie Mae Loan Number&gt;</v>
      </c>
      <c r="G46" s="90"/>
      <c r="H46" s="213"/>
      <c r="I46" s="155">
        <v>29</v>
      </c>
    </row>
    <row r="47" spans="1:9" ht="30" customHeight="1" x14ac:dyDescent="0.3">
      <c r="A47" s="306">
        <v>30</v>
      </c>
      <c r="B47" s="210"/>
      <c r="C47" s="211"/>
      <c r="D47" s="212"/>
      <c r="E47" s="212"/>
      <c r="F47" s="171" t="str">
        <f t="shared" si="0"/>
        <v>HAZARD_&lt;Fannie Mae Loan Number&gt;</v>
      </c>
      <c r="G47" s="90"/>
      <c r="H47" s="213"/>
      <c r="I47" s="155">
        <v>30</v>
      </c>
    </row>
    <row r="48" spans="1:9" ht="30" customHeight="1" x14ac:dyDescent="0.3">
      <c r="A48" s="306">
        <v>31</v>
      </c>
      <c r="B48" s="210"/>
      <c r="C48" s="211"/>
      <c r="D48" s="212"/>
      <c r="E48" s="212"/>
      <c r="F48" s="171" t="str">
        <f t="shared" ref="F48:F49" si="1">IF("A"&amp;B48="A","HAZARD_&lt;Fannie Mae Loan Number&gt;","HAZARD_"&amp;B48)</f>
        <v>HAZARD_&lt;Fannie Mae Loan Number&gt;</v>
      </c>
      <c r="G48" s="90"/>
      <c r="H48" s="213"/>
    </row>
    <row r="49" spans="1:8" ht="30" customHeight="1" x14ac:dyDescent="0.3">
      <c r="A49" s="306">
        <v>32</v>
      </c>
      <c r="B49" s="210"/>
      <c r="C49" s="211"/>
      <c r="D49" s="212"/>
      <c r="E49" s="212"/>
      <c r="F49" s="171" t="str">
        <f t="shared" si="1"/>
        <v>HAZARD_&lt;Fannie Mae Loan Number&gt;</v>
      </c>
      <c r="G49" s="90"/>
      <c r="H49" s="213"/>
    </row>
  </sheetData>
  <mergeCells count="19">
    <mergeCell ref="A1:E1"/>
    <mergeCell ref="A2:B2"/>
    <mergeCell ref="E14:G14"/>
    <mergeCell ref="B14:D14"/>
    <mergeCell ref="B7:G7"/>
    <mergeCell ref="B8:D8"/>
    <mergeCell ref="E8:G8"/>
    <mergeCell ref="B9:D9"/>
    <mergeCell ref="E9:G9"/>
    <mergeCell ref="B12:D12"/>
    <mergeCell ref="B13:D13"/>
    <mergeCell ref="B5:E5"/>
    <mergeCell ref="E13:G13"/>
    <mergeCell ref="B11:G11"/>
    <mergeCell ref="A3:G3"/>
    <mergeCell ref="C2:G2"/>
    <mergeCell ref="B6:G6"/>
    <mergeCell ref="B15:G15"/>
    <mergeCell ref="B10:G10"/>
  </mergeCells>
  <dataValidations count="1">
    <dataValidation type="list" allowBlank="1" showInputMessage="1" showErrorMessage="1" sqref="G18:G49" xr:uid="{00000000-0002-0000-0C00-000000000000}">
      <formula1>"Yes,No"</formula1>
    </dataValidation>
  </dataValidations>
  <pageMargins left="0.25" right="0.25" top="0.75" bottom="0.75" header="0.3" footer="0.3"/>
  <pageSetup scale="45"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e16b0a0-e2e3-4315-9d49-3ff46eba1806">
      <UserInfo>
        <DisplayName>Von Stein, Doug A</DisplayName>
        <AccountId>81</AccountId>
        <AccountType/>
      </UserInfo>
    </SharedWithUsers>
    <Program xmlns="5ab10acd-493b-4bf3-b41e-88fedbf659b8">CAG</Program>
    <Director_x0020_Assigned xmlns="5ab10acd-493b-4bf3-b41e-88fedbf659b8">Von Stein</Director_x0020_Assigned>
    <Publication_x0020_Date xmlns="5ab10acd-493b-4bf3-b41e-88fedbf659b8">2026-03-03T05:00:00+00:00</Publication_x0020_Date>
    <Next_x0020_Review_x0020_Date xmlns="5ab10acd-493b-4bf3-b41e-88fedbf659b8">2027-03-03T05:00:00+00:00</Next_x0020_Review_x0020_Date>
    <SME xmlns="5ab10acd-493b-4bf3-b41e-88fedbf659b8">
      <UserInfo>
        <DisplayName>i:0#.f|membership|p2ucbm@fanniemae.com,#i:0#.f|membership|p2ucbm@fanniemae.com,#christine_layne@fanniemae.com,#,#Layne, Christine,#,#,#SF Counterparty Risk - Risk Analysis - Advisor</DisplayName>
        <AccountId>27</AccountId>
        <AccountType/>
      </UserInfo>
    </SME>
    <Function xmlns="5ab10acd-493b-4bf3-b41e-88fedbf659b8">CAG Support</Function>
    <Documentation_x0020_Type xmlns="5ab10acd-493b-4bf3-b41e-88fedbf659b8">Communication Templates - STAR</Documentation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C4A71F2C76024DAB039CF0E39ECACF" ma:contentTypeVersion="25" ma:contentTypeDescription="Create a new document." ma:contentTypeScope="" ma:versionID="03021b683d16fbdf006dc850c6c2712e">
  <xsd:schema xmlns:xsd="http://www.w3.org/2001/XMLSchema" xmlns:xs="http://www.w3.org/2001/XMLSchema" xmlns:p="http://schemas.microsoft.com/office/2006/metadata/properties" xmlns:ns2="5ab10acd-493b-4bf3-b41e-88fedbf659b8" xmlns:ns3="4e16b0a0-e2e3-4315-9d49-3ff46eba1806" targetNamespace="http://schemas.microsoft.com/office/2006/metadata/properties" ma:root="true" ma:fieldsID="16f8ef4e7dc55ee953cf776dde1ba1fd" ns2:_="" ns3:_="">
    <xsd:import namespace="5ab10acd-493b-4bf3-b41e-88fedbf659b8"/>
    <xsd:import namespace="4e16b0a0-e2e3-4315-9d49-3ff46eba1806"/>
    <xsd:element name="properties">
      <xsd:complexType>
        <xsd:sequence>
          <xsd:element name="documentManagement">
            <xsd:complexType>
              <xsd:all>
                <xsd:element ref="ns2:Program"/>
                <xsd:element ref="ns2:Documentation_x0020_Type"/>
                <xsd:element ref="ns2:Function"/>
                <xsd:element ref="ns2:SME"/>
                <xsd:element ref="ns2:Publication_x0020_Date"/>
                <xsd:element ref="ns2:Next_x0020_Review_x0020_Date"/>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Director_x0020_Assigned"/>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10acd-493b-4bf3-b41e-88fedbf659b8" elementFormDefault="qualified">
    <xsd:import namespace="http://schemas.microsoft.com/office/2006/documentManagement/types"/>
    <xsd:import namespace="http://schemas.microsoft.com/office/infopath/2007/PartnerControls"/>
    <xsd:element name="Program" ma:index="4" ma:displayName="Program" ma:format="Dropdown" ma:internalName="Program" ma:readOnly="false">
      <xsd:simpleType>
        <xsd:restriction base="dms:Choice">
          <xsd:enumeration value="ART"/>
          <xsd:enumeration value="ART CAG"/>
          <xsd:enumeration value="ART STAR Compliance"/>
          <xsd:enumeration value="CAG"/>
          <xsd:enumeration value="CAO"/>
          <xsd:enumeration value="CAR"/>
          <xsd:enumeration value="CCE"/>
          <xsd:enumeration value="CCE BOX Templates"/>
          <xsd:enumeration value="Contingency, Portfolio &amp; Transfer Solutions"/>
          <xsd:enumeration value="Customer Onboarding"/>
          <xsd:enumeration value="CRO"/>
          <xsd:enumeration value="CRO Ops"/>
          <xsd:enumeration value="CRO - Joint Reviews"/>
          <xsd:enumeration value="CMR"/>
          <xsd:enumeration value="Independent Reviews"/>
          <xsd:enumeration value="Joint Reviews"/>
          <xsd:enumeration value="LAT Financial"/>
          <xsd:enumeration value="LAT Operational"/>
          <xsd:enumeration value="LAT Support"/>
          <xsd:enumeration value="LAT/LET"/>
          <xsd:enumeration value="LET"/>
          <xsd:enumeration value="Master"/>
          <xsd:enumeration value="MBS Trust"/>
          <xsd:enumeration value="ME&amp;E"/>
          <xsd:enumeration value="MORA"/>
          <xsd:enumeration value="Mortgage Insurance"/>
          <xsd:enumeration value="Non STAR Flood"/>
          <xsd:enumeration value="OOSP"/>
          <xsd:enumeration value="Non Flood"/>
          <xsd:enumeration value="Portfolio Performance Management"/>
          <xsd:enumeration value="Reverse"/>
          <xsd:enumeration value="Remediation"/>
          <xsd:enumeration value="Review Teams"/>
          <xsd:enumeration value="SCORE"/>
          <xsd:enumeration value="STAR"/>
          <xsd:enumeration value="Servicing Compliance"/>
        </xsd:restriction>
      </xsd:simpleType>
    </xsd:element>
    <xsd:element name="Documentation_x0020_Type" ma:index="5" ma:displayName="Documentation Type" ma:default="Job Aid" ma:format="Dropdown" ma:internalName="Documentation_x0020_Type" ma:readOnly="false">
      <xsd:simpleType>
        <xsd:restriction base="dms:Choice">
          <xsd:enumeration value="Action Plan Templates"/>
          <xsd:enumeration value="Appendix"/>
          <xsd:enumeration value="ART"/>
          <xsd:enumeration value="ART - CMR"/>
          <xsd:enumeration value="ART - OOSP"/>
          <xsd:enumeration value="ART - STAR Compliance"/>
          <xsd:enumeration value="ART - CAG"/>
          <xsd:enumeration value="Communication Templates"/>
          <xsd:enumeration value="Communication Templates - CMR"/>
          <xsd:enumeration value="Communication Templates - Combined"/>
          <xsd:enumeration value="Communication Templates - Custodial"/>
          <xsd:enumeration value="Communication Templates - Flood"/>
          <xsd:enumeration value="Communication Templates - Master"/>
          <xsd:enumeration value="Communication Templates - MORA"/>
          <xsd:enumeration value="Communication Templates - Optional"/>
          <xsd:enumeration value="Communication Templates - Required"/>
          <xsd:enumeration value="Communication Templates - Reverse"/>
          <xsd:enumeration value="Communication Templates - STAR"/>
          <xsd:enumeration value="Governance"/>
          <xsd:enumeration value="Guide"/>
          <xsd:enumeration value="ISBR"/>
          <xsd:enumeration value="Job Aid"/>
          <xsd:enumeration value="MORA Appendix"/>
          <xsd:enumeration value="Mortgage Insurance"/>
          <xsd:enumeration value="Other"/>
          <xsd:enumeration value="Policy and Procedure"/>
          <xsd:enumeration value="Process Workflow"/>
          <xsd:enumeration value="Recommended Wording"/>
          <xsd:enumeration value="Remediation Box Template"/>
          <xsd:enumeration value="Standard Work"/>
          <xsd:enumeration value="Testing Tools"/>
          <xsd:enumeration value="Testing Tools - CMR"/>
          <xsd:enumeration value="Testing Tools - MORA"/>
          <xsd:enumeration value="Testing Tools - STAR"/>
        </xsd:restriction>
      </xsd:simpleType>
    </xsd:element>
    <xsd:element name="Function" ma:index="6" ma:displayName="Function" ma:format="Dropdown" ma:internalName="Function" ma:readOnly="false">
      <xsd:simpleType>
        <xsd:restriction base="dms:Choice">
          <xsd:enumeration value="Appendix"/>
          <xsd:enumeration value="ART"/>
          <xsd:enumeration value="Box"/>
          <xsd:enumeration value="CAG Support"/>
          <xsd:enumeration value="CAR Support"/>
          <xsd:enumeration value="CMR Database"/>
          <xsd:enumeration value="CMR Support"/>
          <xsd:enumeration value="CRO Support"/>
          <xsd:enumeration value="Communication Templates"/>
          <xsd:enumeration value="CPTS Support"/>
          <xsd:enumeration value="Customer Onboarding Support"/>
          <xsd:enumeration value="Governance"/>
          <xsd:enumeration value="LAT Support"/>
          <xsd:enumeration value="LAT/LET Support"/>
          <xsd:enumeration value="LET Support"/>
          <xsd:enumeration value="ME&amp;E"/>
          <xsd:enumeration value="MORA Support"/>
          <xsd:enumeration value="Non STAR Flood Support"/>
          <xsd:enumeration value="Operational Assessment Database"/>
          <xsd:enumeration value="PPM Support"/>
          <xsd:enumeration value="Remediation Database"/>
          <xsd:enumeration value="Remediation Support"/>
          <xsd:enumeration value="Servicing Compliance Database"/>
          <xsd:enumeration value="SCR Processes"/>
          <xsd:enumeration value="STAR Remediation"/>
          <xsd:enumeration value="STAR Selection Tool Database"/>
          <xsd:enumeration value="STAR Support"/>
          <xsd:enumeration value="STAR Program Office Processes"/>
          <xsd:enumeration value="Targeted Review"/>
          <xsd:enumeration value="MI Support"/>
        </xsd:restriction>
      </xsd:simpleType>
    </xsd:element>
    <xsd:element name="SME" ma:index="7" ma:displayName="SME" ma:description="Subject Matter Expert" ma:list="UserInfo" ma:SharePointGroup="0" ma:internalName="SM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Publication_x0020_Date" ma:index="8" ma:displayName="Publication Date" ma:description="Date document was published" ma:format="DateOnly" ma:internalName="Publication_x0020_Date" ma:readOnly="false">
      <xsd:simpleType>
        <xsd:restriction base="dms:DateTime"/>
      </xsd:simpleType>
    </xsd:element>
    <xsd:element name="Next_x0020_Review_x0020_Date" ma:index="9" ma:displayName="Next Review Date" ma:format="DateOnly" ma:internalName="Next_x0020_Review_x0020_Date" ma:readOnly="false">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Director_x0020_Assigned" ma:index="21" ma:displayName="Director Responsibility" ma:description="Main Director responsible for updating documentation." ma:format="Dropdown" ma:internalName="Director_x0020_Assigned">
      <xsd:simpleType>
        <xsd:restriction base="dms:Choice">
          <xsd:enumeration value="Bowes"/>
          <xsd:enumeration value="Clemens"/>
          <xsd:enumeration value="Dawson"/>
          <xsd:enumeration value="Fettkether"/>
          <xsd:enumeration value="Maykowski"/>
          <xsd:enumeration value="Milby"/>
          <xsd:enumeration value="Patane"/>
          <xsd:enumeration value="Phillips"/>
          <xsd:enumeration value="Smallwood"/>
          <xsd:enumeration value="Tomecek"/>
          <xsd:enumeration value="Von Stein"/>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16b0a0-e2e3-4315-9d49-3ff46eba18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F8BB27-7471-4863-A260-4EE599B50090}">
  <ds:schemaRefs>
    <ds:schemaRef ds:uri="http://schemas.microsoft.com/sharepoint/v3/contenttype/forms"/>
  </ds:schemaRefs>
</ds:datastoreItem>
</file>

<file path=customXml/itemProps2.xml><?xml version="1.0" encoding="utf-8"?>
<ds:datastoreItem xmlns:ds="http://schemas.openxmlformats.org/officeDocument/2006/customXml" ds:itemID="{D60C71E6-8152-4C31-B4E9-77597E1B808B}">
  <ds:schemaRefs>
    <ds:schemaRef ds:uri="http://purl.org/dc/elements/1.1/"/>
    <ds:schemaRef ds:uri="http://schemas.microsoft.com/office/2006/metadata/properties"/>
    <ds:schemaRef ds:uri="4e16b0a0-e2e3-4315-9d49-3ff46eba1806"/>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5ab10acd-493b-4bf3-b41e-88fedbf659b8"/>
    <ds:schemaRef ds:uri="http://purl.org/dc/terms/"/>
  </ds:schemaRefs>
</ds:datastoreItem>
</file>

<file path=customXml/itemProps3.xml><?xml version="1.0" encoding="utf-8"?>
<ds:datastoreItem xmlns:ds="http://schemas.openxmlformats.org/officeDocument/2006/customXml" ds:itemID="{137ADECA-6057-434A-BDD3-524EA4614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10acd-493b-4bf3-b41e-88fedbf659b8"/>
    <ds:schemaRef ds:uri="4e16b0a0-e2e3-4315-9d49-3ff46eba1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Introduction</vt:lpstr>
      <vt:lpstr>Validation-HIDE</vt:lpstr>
      <vt:lpstr>OOSP</vt:lpstr>
      <vt:lpstr>OOSP People Mgmt Questionnaire</vt:lpstr>
      <vt:lpstr>CMR Document Request</vt:lpstr>
      <vt:lpstr>CMR Questionnaire</vt:lpstr>
      <vt:lpstr>Payoffs</vt:lpstr>
      <vt:lpstr>Procedures </vt:lpstr>
      <vt:lpstr>Hazard_Ins_Loss_Drafts</vt:lpstr>
      <vt:lpstr>TI_Escrow</vt:lpstr>
      <vt:lpstr>MI_Escrow</vt:lpstr>
      <vt:lpstr>Flood_Escrow</vt:lpstr>
      <vt:lpstr>Delinquency_Servicing</vt:lpstr>
      <vt:lpstr>Payment_Deferral</vt:lpstr>
      <vt:lpstr>Forbearance_and_Repayment_Plans</vt:lpstr>
      <vt:lpstr>Modifications</vt:lpstr>
      <vt:lpstr>Liquidations</vt:lpstr>
      <vt:lpstr>Bankruptcy</vt:lpstr>
      <vt:lpstr>Foreclosure</vt:lpstr>
      <vt:lpstr>Default_Related_Legal_Services</vt:lpstr>
      <vt:lpstr>Fidelity Bond</vt:lpstr>
      <vt:lpstr>Dup Loan Check_HIDE</vt:lpstr>
      <vt:lpstr>'Fidelity Bond'!Print_Area</vt:lpstr>
      <vt:lpstr>'Procedures '!Print_Titles</vt:lpstr>
      <vt:lpstr>ServicerResponse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SCR Document Request Template_03032026</dc:title>
  <dc:creator>Olt, Bonnie J</dc:creator>
  <cp:lastModifiedBy>Rudloff-Baker, Renee J</cp:lastModifiedBy>
  <cp:lastPrinted>2017-10-31T19:15:11Z</cp:lastPrinted>
  <dcterms:created xsi:type="dcterms:W3CDTF">2017-09-26T14:29:26Z</dcterms:created>
  <dcterms:modified xsi:type="dcterms:W3CDTF">2026-03-13T18:08:31Z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0x010100C2C4A71F2C76024DAB039CF0E39ECACF</vt:lpwstr>
  </property>
  <property fmtid="{D5CDD505-2E9C-101B-9397-08002B2CF9AE}" pid="3" name="MSIP_Label_a977d07f-3209-4355-80ef-f4c3928999df_Enabled">
    <vt:lpwstr>true</vt:lpwstr>
  </property>
  <property fmtid="{D5CDD505-2E9C-101B-9397-08002B2CF9AE}" pid="4" name="MSIP_Label_a977d07f-3209-4355-80ef-f4c3928999df_SetDate">
    <vt:lpwstr>2023-05-01T13:34:29Z</vt:lpwstr>
  </property>
  <property fmtid="{D5CDD505-2E9C-101B-9397-08002B2CF9AE}" pid="5" name="MSIP_Label_a977d07f-3209-4355-80ef-f4c3928999df_Method">
    <vt:lpwstr>Privileged</vt:lpwstr>
  </property>
  <property fmtid="{D5CDD505-2E9C-101B-9397-08002B2CF9AE}" pid="6" name="MSIP_Label_a977d07f-3209-4355-80ef-f4c3928999df_Name">
    <vt:lpwstr>Confidential - Restricted (No NPI)</vt:lpwstr>
  </property>
  <property fmtid="{D5CDD505-2E9C-101B-9397-08002B2CF9AE}" pid="7" name="MSIP_Label_a977d07f-3209-4355-80ef-f4c3928999df_SiteId">
    <vt:lpwstr>e6baca02-d986-4077-8053-30de7d5e0d58</vt:lpwstr>
  </property>
  <property fmtid="{D5CDD505-2E9C-101B-9397-08002B2CF9AE}" pid="8" name="MSIP_Label_a977d07f-3209-4355-80ef-f4c3928999df_ActionId">
    <vt:lpwstr>1ad584c6-21f1-40e1-b600-c73e0c74b966</vt:lpwstr>
  </property>
  <property fmtid="{D5CDD505-2E9C-101B-9397-08002B2CF9AE}" pid="9" name="MSIP_Label_a977d07f-3209-4355-80ef-f4c3928999df_ContentBits">
    <vt:lpwstr>2</vt:lpwstr>
  </property>
</Properties>
</file>